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3820"/>
  <bookViews>
    <workbookView xWindow="120" yWindow="105" windowWidth="14175" windowHeight="7365" activeTab="2"/>
  </bookViews>
  <sheets>
    <sheet name="vypocet" sheetId="2" r:id="rId1"/>
    <sheet name="koeficient" sheetId="3" r:id="rId2"/>
    <sheet name="Hárok3" sheetId="4" r:id="rId3"/>
    <sheet name="Hárok1" sheetId="5" r:id="rId4"/>
  </sheets>
  <definedNames>
    <definedName name="_xlnm._FilterDatabase" localSheetId="0" hidden="1">vypocet!$A$1:$N$30</definedName>
    <definedName name="_xlnm.Print_Area" localSheetId="2">Hárok3!$A$2:$I$116</definedName>
  </definedNames>
  <calcPr calcId="125725"/>
  <pivotCaches>
    <pivotCache cacheId="133" r:id="rId5"/>
  </pivotCaches>
  <webPublishing codePage="1251"/>
</workbook>
</file>

<file path=xl/calcChain.xml><?xml version="1.0" encoding="utf-8"?>
<calcChain xmlns="http://schemas.openxmlformats.org/spreadsheetml/2006/main">
  <c r="L31" i="2"/>
  <c r="J31"/>
  <c r="K31" s="1"/>
  <c r="A279" i="5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L10" i="2"/>
  <c r="L15"/>
  <c r="L22"/>
  <c r="L11"/>
  <c r="L16"/>
  <c r="L21"/>
  <c r="L18"/>
  <c r="L5"/>
  <c r="L4"/>
  <c r="L20"/>
  <c r="L23"/>
  <c r="L2"/>
  <c r="L14"/>
  <c r="L9"/>
  <c r="L8"/>
  <c r="L3"/>
  <c r="L17"/>
  <c r="L13"/>
  <c r="L12"/>
  <c r="L7"/>
  <c r="L24"/>
  <c r="L6"/>
  <c r="L25"/>
  <c r="L27"/>
  <c r="L29"/>
  <c r="L26"/>
  <c r="L28"/>
  <c r="L30"/>
  <c r="J19"/>
  <c r="K19" s="1"/>
  <c r="J25"/>
  <c r="K25" s="1"/>
  <c r="J16"/>
  <c r="K16" s="1"/>
  <c r="J26"/>
  <c r="K26" s="1"/>
  <c r="J14"/>
  <c r="K14" s="1"/>
  <c r="J23"/>
  <c r="K23" s="1"/>
  <c r="J10"/>
  <c r="K10" s="1"/>
  <c r="J15"/>
  <c r="K15" s="1"/>
  <c r="J12"/>
  <c r="K12" s="1"/>
  <c r="J22"/>
  <c r="K22" s="1"/>
  <c r="J11"/>
  <c r="K11" s="1"/>
  <c r="J8"/>
  <c r="K8" s="1"/>
  <c r="J3"/>
  <c r="K3" s="1"/>
  <c r="J17"/>
  <c r="K17" s="1"/>
  <c r="J28"/>
  <c r="K28" s="1"/>
  <c r="J27"/>
  <c r="K27" s="1"/>
  <c r="J4"/>
  <c r="K4" s="1"/>
  <c r="J6"/>
  <c r="K6" s="1"/>
  <c r="J7"/>
  <c r="K7" s="1"/>
  <c r="J5"/>
  <c r="K5" s="1"/>
  <c r="J2"/>
  <c r="K2" s="1"/>
  <c r="J30"/>
  <c r="K30" s="1"/>
  <c r="J20"/>
  <c r="K20" s="1"/>
  <c r="J21"/>
  <c r="K21" s="1"/>
  <c r="J9"/>
  <c r="K9" s="1"/>
  <c r="J24"/>
  <c r="K24" s="1"/>
  <c r="J18"/>
  <c r="K18" s="1"/>
  <c r="J29"/>
  <c r="K29" s="1"/>
  <c r="J13"/>
  <c r="K13" s="1"/>
  <c r="L19"/>
</calcChain>
</file>

<file path=xl/sharedStrings.xml><?xml version="1.0" encoding="utf-8"?>
<sst xmlns="http://schemas.openxmlformats.org/spreadsheetml/2006/main" count="3045" uniqueCount="622">
  <si>
    <t>Pohlavie</t>
  </si>
  <si>
    <t>Por</t>
  </si>
  <si>
    <t>Meno</t>
  </si>
  <si>
    <t>Kateg</t>
  </si>
  <si>
    <t>Dátum</t>
  </si>
  <si>
    <t>BiB</t>
  </si>
  <si>
    <t>Klub</t>
  </si>
  <si>
    <t>Ner. por.</t>
  </si>
  <si>
    <t>Čas</t>
  </si>
  <si>
    <t>Koeficient</t>
  </si>
  <si>
    <t>Reduk. čas</t>
  </si>
  <si>
    <t>M</t>
  </si>
  <si>
    <t>W</t>
  </si>
  <si>
    <t>Tlacit</t>
  </si>
  <si>
    <t>X</t>
  </si>
  <si>
    <t>Por.</t>
  </si>
  <si>
    <t>Bib</t>
  </si>
  <si>
    <t>Koef.</t>
  </si>
  <si>
    <t>Red. Čas</t>
  </si>
  <si>
    <t>nakopirovat data - zltepolia obsahuju vzorce</t>
  </si>
  <si>
    <t>sformatovat cas na hh:mm:ss</t>
  </si>
  <si>
    <t>zoradit podla kateg+reduk.cas</t>
  </si>
  <si>
    <t>doplnit poradie</t>
  </si>
  <si>
    <t>automaticky sa doplni X do tlacit</t>
  </si>
  <si>
    <t>ist na harok 3</t>
  </si>
  <si>
    <t>kliknit sa na lubovolne miesto konting. Tabulky</t>
  </si>
  <si>
    <t>klik moznoti - zmenit zdroj udajov - vyplnit tabulku</t>
  </si>
  <si>
    <t>doplnit do kateg  ‐ Veteráni a Veteránky</t>
  </si>
  <si>
    <t>AK Veterán Bratislava (B)</t>
  </si>
  <si>
    <t>Športový klub polície Bratislava (A)</t>
  </si>
  <si>
    <t>AK AŠK Slávia Trnava (C)</t>
  </si>
  <si>
    <t>Bežecký klub Dolný Kubin</t>
  </si>
  <si>
    <t>Atletický klub mesta Tlmače</t>
  </si>
  <si>
    <t>AK AŠK Slávia Trnava</t>
  </si>
  <si>
    <t>Jogging klub Dubnica nad Váhom (B)</t>
  </si>
  <si>
    <t>Slovan Duslo Šaľa</t>
  </si>
  <si>
    <t>ŠK ŠOG Nitra (A)</t>
  </si>
  <si>
    <t>AK AŠK Slávia Trnava (D)</t>
  </si>
  <si>
    <t>MBO Strážske</t>
  </si>
  <si>
    <t>Atletický klub Bojničky (A)</t>
  </si>
  <si>
    <t>AK Veterán Bratislava (A)</t>
  </si>
  <si>
    <t>AK Junior Holič (A)</t>
  </si>
  <si>
    <t>Individuálny člen SAZ</t>
  </si>
  <si>
    <t>AK Veterán Bratislava (C)</t>
  </si>
  <si>
    <t>Atletický club Nové Zámky (A)</t>
  </si>
  <si>
    <t>ŠK Atléti BS Banská Štiavnica</t>
  </si>
  <si>
    <t>AO TJ Slávia STU Bratislava (A)</t>
  </si>
  <si>
    <t>AK Junior Holič</t>
  </si>
  <si>
    <t>AK Baník Prievidza (A)</t>
  </si>
  <si>
    <t>AK Run For Fun Bratislava (A)</t>
  </si>
  <si>
    <t>Atletický klub AC Malacky</t>
  </si>
  <si>
    <t>HEUMANN Leoš</t>
  </si>
  <si>
    <t>Atletický klub ZZO Čadca (A)</t>
  </si>
  <si>
    <t>Bratislavský maratón (A)</t>
  </si>
  <si>
    <t>AK Run For Fun Bratislava (B)</t>
  </si>
  <si>
    <t>AK AŠK Slávia Trnava (A)</t>
  </si>
  <si>
    <t>Atletika Bratislava</t>
  </si>
  <si>
    <t>ŠK Atléti BS Banská Štiavnica (A)</t>
  </si>
  <si>
    <t>Lesky´s runners (A)</t>
  </si>
  <si>
    <t>Maratón klub Rajec</t>
  </si>
  <si>
    <t>3klub Šamorín (A)</t>
  </si>
  <si>
    <t>EMKO športový klub Pezinok</t>
  </si>
  <si>
    <t>AŠK Slávia Spišská Nová Ves</t>
  </si>
  <si>
    <t>Jogging klub Dubnica nad Váhom (A)</t>
  </si>
  <si>
    <t>Atletika ŠK Skalica (A)</t>
  </si>
  <si>
    <t>ŠK Dukla o.z. Banská Bystrica</t>
  </si>
  <si>
    <t>AK AŠK Slávia Trnava (B)</t>
  </si>
  <si>
    <t>Atletický oddiel Partizánske</t>
  </si>
  <si>
    <t>AO TJ Spartak Myjava</t>
  </si>
  <si>
    <t>AŠK Fénix Bratislava (A)</t>
  </si>
  <si>
    <t>Atletický club Nové Zámky (B)</t>
  </si>
  <si>
    <t>TJ OBAL SERVIS Košice (A)</t>
  </si>
  <si>
    <t>MKŠS-AK Kysucké Nové Mesto</t>
  </si>
  <si>
    <t>BK Pyxida Čierne Kľačany</t>
  </si>
  <si>
    <t>Atletický klub Krupina (A)</t>
  </si>
  <si>
    <t>AK Run For Fun Bratislava (C)</t>
  </si>
  <si>
    <t>ŠRÁMEK Vladimír</t>
  </si>
  <si>
    <t>zdravie v pohybe Lučatín</t>
  </si>
  <si>
    <t>AC Kriváň Liptovský Mikuláš</t>
  </si>
  <si>
    <t>VERÓNY Tomáš</t>
  </si>
  <si>
    <t>VRŽDIAK Michal</t>
  </si>
  <si>
    <t>AC Stavbár Nitra</t>
  </si>
  <si>
    <t>BALOŠÁKOVÁ Anna</t>
  </si>
  <si>
    <t>SHEruns Bratislava (A)</t>
  </si>
  <si>
    <t>Bratislavský maratón (B)</t>
  </si>
  <si>
    <t>Atletika Nové Mesto nad Váhom</t>
  </si>
  <si>
    <t>AK Run For Fun Bratislava (D)</t>
  </si>
  <si>
    <t>Lesky´s runners</t>
  </si>
  <si>
    <t>ŠK Atóm Levice</t>
  </si>
  <si>
    <t>SHEruns Bratislava (B)</t>
  </si>
  <si>
    <t>AO TJ Slávia STU Bratislava</t>
  </si>
  <si>
    <t>Atletika ŠK Skalica</t>
  </si>
  <si>
    <t>PUKALOVIČOVÁ Petra</t>
  </si>
  <si>
    <t>Zdravie v pohybe Lučatín (A)</t>
  </si>
  <si>
    <t>ROHÁČOVÁ Radka</t>
  </si>
  <si>
    <t>SEIDLOVÁ Jana</t>
  </si>
  <si>
    <t>Atletický klub Šurany</t>
  </si>
  <si>
    <t>MSR - Veteráni</t>
  </si>
  <si>
    <t>MSR - Veteránky</t>
  </si>
  <si>
    <t>meno+priezvisko</t>
  </si>
  <si>
    <t>MSR</t>
  </si>
  <si>
    <t>rok</t>
  </si>
  <si>
    <t>Priezvisko</t>
  </si>
  <si>
    <t>klub</t>
  </si>
  <si>
    <t>pohlavie</t>
  </si>
  <si>
    <t>stat</t>
  </si>
  <si>
    <t>team</t>
  </si>
  <si>
    <t>team type</t>
  </si>
  <si>
    <t>Platba</t>
  </si>
  <si>
    <t>V</t>
  </si>
  <si>
    <t>A</t>
  </si>
  <si>
    <t>Almási</t>
  </si>
  <si>
    <t>Marián</t>
  </si>
  <si>
    <t>male</t>
  </si>
  <si>
    <t>SVK</t>
  </si>
  <si>
    <t>MSR družstvá - Muži</t>
  </si>
  <si>
    <t>Ambróz</t>
  </si>
  <si>
    <t>Jozef</t>
  </si>
  <si>
    <t>Bežecký klub Poprad</t>
  </si>
  <si>
    <t>Arnold</t>
  </si>
  <si>
    <t>Patrik</t>
  </si>
  <si>
    <t>Babic</t>
  </si>
  <si>
    <t>Ž</t>
  </si>
  <si>
    <t>Babinská</t>
  </si>
  <si>
    <t>Miroslava</t>
  </si>
  <si>
    <t>female</t>
  </si>
  <si>
    <t>Bachratý</t>
  </si>
  <si>
    <t>Roman</t>
  </si>
  <si>
    <t>ŠK Jablonica</t>
  </si>
  <si>
    <t>Bakala</t>
  </si>
  <si>
    <t>Matej</t>
  </si>
  <si>
    <t>Vky</t>
  </si>
  <si>
    <t>Balošáková</t>
  </si>
  <si>
    <t>Anna</t>
  </si>
  <si>
    <t>MSR družstvá - Ženy</t>
  </si>
  <si>
    <t>J</t>
  </si>
  <si>
    <t>Baroňák</t>
  </si>
  <si>
    <t>Pavol</t>
  </si>
  <si>
    <t>MKŠS-AK Kysucké Nové Mesto (A)</t>
  </si>
  <si>
    <t>MSR družstvá - Juniori</t>
  </si>
  <si>
    <t>Barto</t>
  </si>
  <si>
    <t>Aurel</t>
  </si>
  <si>
    <t>Zdravie v pohybe Lučatín</t>
  </si>
  <si>
    <t>Bašnáková</t>
  </si>
  <si>
    <t>Jana</t>
  </si>
  <si>
    <t>Bátovská</t>
  </si>
  <si>
    <t>Katarína</t>
  </si>
  <si>
    <t>Bátovský</t>
  </si>
  <si>
    <t>Miroslav</t>
  </si>
  <si>
    <t>Bednárik</t>
  </si>
  <si>
    <t>Anton</t>
  </si>
  <si>
    <t>Behúň</t>
  </si>
  <si>
    <t>Adam</t>
  </si>
  <si>
    <t>Beláková</t>
  </si>
  <si>
    <t>Lucia</t>
  </si>
  <si>
    <t>Belková</t>
  </si>
  <si>
    <t>Zuzana</t>
  </si>
  <si>
    <t>Benč</t>
  </si>
  <si>
    <t>Mariánn</t>
  </si>
  <si>
    <t>Besedičová</t>
  </si>
  <si>
    <t>Ivana</t>
  </si>
  <si>
    <t>Jky</t>
  </si>
  <si>
    <t>Bičanová</t>
  </si>
  <si>
    <t>Margaréta</t>
  </si>
  <si>
    <t>Blaško</t>
  </si>
  <si>
    <t>Blštáková</t>
  </si>
  <si>
    <t>Naďa</t>
  </si>
  <si>
    <t>Bogdányi</t>
  </si>
  <si>
    <t>Ľuboš</t>
  </si>
  <si>
    <t>Bohunická</t>
  </si>
  <si>
    <t>Mária</t>
  </si>
  <si>
    <t>Atletický klub Bojničky</t>
  </si>
  <si>
    <t>Borhyová</t>
  </si>
  <si>
    <t>Jeanette</t>
  </si>
  <si>
    <t>Borovka</t>
  </si>
  <si>
    <t>Bršel</t>
  </si>
  <si>
    <t>Samuel</t>
  </si>
  <si>
    <t>Burza</t>
  </si>
  <si>
    <t>Michal</t>
  </si>
  <si>
    <t>Capík</t>
  </si>
  <si>
    <t>Ľubomír</t>
  </si>
  <si>
    <t>Cvičela</t>
  </si>
  <si>
    <t>Ján</t>
  </si>
  <si>
    <t>Čačík</t>
  </si>
  <si>
    <t>Čermák</t>
  </si>
  <si>
    <t>Gabriel</t>
  </si>
  <si>
    <t>Černiansky</t>
  </si>
  <si>
    <t>Peter</t>
  </si>
  <si>
    <t>Černý</t>
  </si>
  <si>
    <t>Červeň</t>
  </si>
  <si>
    <t>Červeňák</t>
  </si>
  <si>
    <t>Čudrnák</t>
  </si>
  <si>
    <t>Danečková</t>
  </si>
  <si>
    <t>Dolinajová</t>
  </si>
  <si>
    <t>Monika</t>
  </si>
  <si>
    <t>Domény</t>
  </si>
  <si>
    <t>Došek</t>
  </si>
  <si>
    <t>Ivan</t>
  </si>
  <si>
    <t>Dráfi</t>
  </si>
  <si>
    <t>Karol</t>
  </si>
  <si>
    <t>Drinka</t>
  </si>
  <si>
    <t>Drlička</t>
  </si>
  <si>
    <t>Dubašák</t>
  </si>
  <si>
    <t>AK Steeple Poprad</t>
  </si>
  <si>
    <t>Durcová</t>
  </si>
  <si>
    <t>Ďurec</t>
  </si>
  <si>
    <t>Lukáš</t>
  </si>
  <si>
    <t>AO Slávia ŽU Žilina (A)</t>
  </si>
  <si>
    <t>Dušková</t>
  </si>
  <si>
    <t>Elena</t>
  </si>
  <si>
    <t>Dzurinda</t>
  </si>
  <si>
    <t>Mikuláš</t>
  </si>
  <si>
    <t>Erdélyiová</t>
  </si>
  <si>
    <t>Fábik</t>
  </si>
  <si>
    <t>Viktor</t>
  </si>
  <si>
    <t>Fabrici</t>
  </si>
  <si>
    <t>Milan</t>
  </si>
  <si>
    <t>Faragó</t>
  </si>
  <si>
    <t>Zoltán</t>
  </si>
  <si>
    <t>Farkaš</t>
  </si>
  <si>
    <t>Juraj</t>
  </si>
  <si>
    <t>Fazekaš</t>
  </si>
  <si>
    <t>Tadeáš</t>
  </si>
  <si>
    <t>Feder</t>
  </si>
  <si>
    <t>Medard</t>
  </si>
  <si>
    <t>Maraton AC Rača</t>
  </si>
  <si>
    <t>Filkornová</t>
  </si>
  <si>
    <t>Silvia</t>
  </si>
  <si>
    <t>Flajžík</t>
  </si>
  <si>
    <t>Erik</t>
  </si>
  <si>
    <t>Foltín</t>
  </si>
  <si>
    <t>Andrej</t>
  </si>
  <si>
    <t>Fridmanský</t>
  </si>
  <si>
    <t>Denis</t>
  </si>
  <si>
    <t>Atletický legionársky klub Moldava n/B</t>
  </si>
  <si>
    <t>Genčurová</t>
  </si>
  <si>
    <t>Gibala</t>
  </si>
  <si>
    <t>Gindlová</t>
  </si>
  <si>
    <t>Denisa</t>
  </si>
  <si>
    <t>Golian</t>
  </si>
  <si>
    <t>Gorbatenkov</t>
  </si>
  <si>
    <t>Alexander</t>
  </si>
  <si>
    <t>Gorbatenková</t>
  </si>
  <si>
    <t>Soňa</t>
  </si>
  <si>
    <t>Gregáňová</t>
  </si>
  <si>
    <t>Nikoleta</t>
  </si>
  <si>
    <t>Gyebnár</t>
  </si>
  <si>
    <t>Attila</t>
  </si>
  <si>
    <t>Habrda</t>
  </si>
  <si>
    <t>Boris</t>
  </si>
  <si>
    <t>Hanzlík</t>
  </si>
  <si>
    <t>Ondrej</t>
  </si>
  <si>
    <t>Hasch</t>
  </si>
  <si>
    <t>Henrich</t>
  </si>
  <si>
    <t>Havlík</t>
  </si>
  <si>
    <t>Heumann</t>
  </si>
  <si>
    <t>Leoš</t>
  </si>
  <si>
    <t>Hladík</t>
  </si>
  <si>
    <t>Marek</t>
  </si>
  <si>
    <t>Holzhei</t>
  </si>
  <si>
    <t>Dávid</t>
  </si>
  <si>
    <t>Horňák</t>
  </si>
  <si>
    <t>Miloš</t>
  </si>
  <si>
    <t>Hrčka</t>
  </si>
  <si>
    <t>Hrčková</t>
  </si>
  <si>
    <t>Hromjak</t>
  </si>
  <si>
    <t>Imrich</t>
  </si>
  <si>
    <t>Hrúz</t>
  </si>
  <si>
    <t>Hullová</t>
  </si>
  <si>
    <t>Hulvátová</t>
  </si>
  <si>
    <t>Iveta</t>
  </si>
  <si>
    <t>Hupko</t>
  </si>
  <si>
    <t>Štefan</t>
  </si>
  <si>
    <t>Chomanič</t>
  </si>
  <si>
    <t>Chrenková</t>
  </si>
  <si>
    <t>Gizela</t>
  </si>
  <si>
    <t>Barbara</t>
  </si>
  <si>
    <t>Ilavský</t>
  </si>
  <si>
    <t>Ivaniuta</t>
  </si>
  <si>
    <t>Taras</t>
  </si>
  <si>
    <t>UKR</t>
  </si>
  <si>
    <t>Jakubčiak</t>
  </si>
  <si>
    <t>Jakubík</t>
  </si>
  <si>
    <t>Tomáš</t>
  </si>
  <si>
    <t>TJ Družba Piešťany</t>
  </si>
  <si>
    <t>Jančovič</t>
  </si>
  <si>
    <t>Janečková</t>
  </si>
  <si>
    <t>Dana</t>
  </si>
  <si>
    <t>Jávorčík</t>
  </si>
  <si>
    <t>Ješíková</t>
  </si>
  <si>
    <t>Juran</t>
  </si>
  <si>
    <t>Martin</t>
  </si>
  <si>
    <t>Jurná</t>
  </si>
  <si>
    <t>Kristína</t>
  </si>
  <si>
    <t>Kabina</t>
  </si>
  <si>
    <t>Kačáni</t>
  </si>
  <si>
    <t>Kakaš</t>
  </si>
  <si>
    <t>Tibor</t>
  </si>
  <si>
    <t>Kalina</t>
  </si>
  <si>
    <t>Rastislav</t>
  </si>
  <si>
    <t>Kalužná</t>
  </si>
  <si>
    <t>Daniela</t>
  </si>
  <si>
    <t>Kamodyová</t>
  </si>
  <si>
    <t>Kašík</t>
  </si>
  <si>
    <t>František</t>
  </si>
  <si>
    <t>Kecskés</t>
  </si>
  <si>
    <t>Kiss</t>
  </si>
  <si>
    <t>Ladislav</t>
  </si>
  <si>
    <t>Kleskeňová</t>
  </si>
  <si>
    <t>Klučka</t>
  </si>
  <si>
    <t>Vivien</t>
  </si>
  <si>
    <t>Knapčok</t>
  </si>
  <si>
    <t>Kocian</t>
  </si>
  <si>
    <t>Konštantín</t>
  </si>
  <si>
    <t>Kocúriková</t>
  </si>
  <si>
    <t>Blažena</t>
  </si>
  <si>
    <t>Komarňanská</t>
  </si>
  <si>
    <t>Romana</t>
  </si>
  <si>
    <t>Konrádová</t>
  </si>
  <si>
    <t>Miriama</t>
  </si>
  <si>
    <t>Kontar</t>
  </si>
  <si>
    <t>Koperdák</t>
  </si>
  <si>
    <t>Kopiar</t>
  </si>
  <si>
    <t>Jakub</t>
  </si>
  <si>
    <t>Korolyiová</t>
  </si>
  <si>
    <t>Lenka</t>
  </si>
  <si>
    <t>Go Create Performance team</t>
  </si>
  <si>
    <t>Kosiba</t>
  </si>
  <si>
    <t>Kotora</t>
  </si>
  <si>
    <t>Jan Filip</t>
  </si>
  <si>
    <t>Kováč</t>
  </si>
  <si>
    <t>Kovalčík</t>
  </si>
  <si>
    <t>Matúš</t>
  </si>
  <si>
    <t>Kozlovský</t>
  </si>
  <si>
    <t>Králik</t>
  </si>
  <si>
    <t>Eduard</t>
  </si>
  <si>
    <t>Krútelová</t>
  </si>
  <si>
    <t>Helena</t>
  </si>
  <si>
    <t>Kubo</t>
  </si>
  <si>
    <t>Kubovčík</t>
  </si>
  <si>
    <t>Kuchárek</t>
  </si>
  <si>
    <t>Marcel</t>
  </si>
  <si>
    <t>Kuchtová</t>
  </si>
  <si>
    <t>Dominika</t>
  </si>
  <si>
    <t>Kuriačková</t>
  </si>
  <si>
    <t>Kusendová</t>
  </si>
  <si>
    <t>Kutlíková</t>
  </si>
  <si>
    <t>Lencsés</t>
  </si>
  <si>
    <t>Lenčéš</t>
  </si>
  <si>
    <t>Lendvorský</t>
  </si>
  <si>
    <t>Leonard</t>
  </si>
  <si>
    <t>Ličko</t>
  </si>
  <si>
    <t>Likavský</t>
  </si>
  <si>
    <t>Liptáková</t>
  </si>
  <si>
    <t>AK Danica Zvolen</t>
  </si>
  <si>
    <t>Lištjak</t>
  </si>
  <si>
    <t>Litváková</t>
  </si>
  <si>
    <t>Viera</t>
  </si>
  <si>
    <t>Ľubušký</t>
  </si>
  <si>
    <t>Športový klub polície Bratislava</t>
  </si>
  <si>
    <t>Lunter</t>
  </si>
  <si>
    <t>Luptáková</t>
  </si>
  <si>
    <t>Petra</t>
  </si>
  <si>
    <t>Ľuptovec</t>
  </si>
  <si>
    <t>Mácsaiová</t>
  </si>
  <si>
    <t>VIETO DŠA Levice</t>
  </si>
  <si>
    <t>Madar</t>
  </si>
  <si>
    <t>Magyar</t>
  </si>
  <si>
    <t>Macháč</t>
  </si>
  <si>
    <t>Majerovič</t>
  </si>
  <si>
    <t>Stanislav</t>
  </si>
  <si>
    <t>Mančíková</t>
  </si>
  <si>
    <t>Eliška</t>
  </si>
  <si>
    <t>Martišová</t>
  </si>
  <si>
    <t>Michala</t>
  </si>
  <si>
    <t>Masaryková</t>
  </si>
  <si>
    <t>Nina</t>
  </si>
  <si>
    <t>Mazúch</t>
  </si>
  <si>
    <t>David</t>
  </si>
  <si>
    <t>Mészaros</t>
  </si>
  <si>
    <t>Michalčík</t>
  </si>
  <si>
    <t>Michalec</t>
  </si>
  <si>
    <t>AO Slávia ŽU Žilina</t>
  </si>
  <si>
    <t>Michaličková</t>
  </si>
  <si>
    <t>Atletický oddiel Žilina</t>
  </si>
  <si>
    <t>Miklóšová</t>
  </si>
  <si>
    <t>Ivona</t>
  </si>
  <si>
    <t>Mikula</t>
  </si>
  <si>
    <t>Mikulová</t>
  </si>
  <si>
    <t>Simona</t>
  </si>
  <si>
    <t>Miskolczi</t>
  </si>
  <si>
    <t>Róbert</t>
  </si>
  <si>
    <t>Mockovčiak</t>
  </si>
  <si>
    <t>TJ OBAL SERVIS Košice</t>
  </si>
  <si>
    <t>Moravúsová</t>
  </si>
  <si>
    <t>Moza</t>
  </si>
  <si>
    <t>Ľuboslav</t>
  </si>
  <si>
    <t>Mozolániová</t>
  </si>
  <si>
    <t>Mrázová</t>
  </si>
  <si>
    <t>Renáta</t>
  </si>
  <si>
    <t>Murgaš</t>
  </si>
  <si>
    <t>Muzslayova</t>
  </si>
  <si>
    <t>Ildiko</t>
  </si>
  <si>
    <t>Nagy</t>
  </si>
  <si>
    <t>Nemcová</t>
  </si>
  <si>
    <t>Barbora</t>
  </si>
  <si>
    <t>Nemček</t>
  </si>
  <si>
    <t>Filip</t>
  </si>
  <si>
    <t>Nevedel</t>
  </si>
  <si>
    <t>Alex</t>
  </si>
  <si>
    <t>Niznerová</t>
  </si>
  <si>
    <t>Eva</t>
  </si>
  <si>
    <t>Ondrovič</t>
  </si>
  <si>
    <t>Ondrušková</t>
  </si>
  <si>
    <t>Orawetz</t>
  </si>
  <si>
    <t>Richard</t>
  </si>
  <si>
    <t>Páleník</t>
  </si>
  <si>
    <t>Panáková</t>
  </si>
  <si>
    <t>Pastieriková</t>
  </si>
  <si>
    <t>Alexandra</t>
  </si>
  <si>
    <t>Paulech</t>
  </si>
  <si>
    <t>Paulen</t>
  </si>
  <si>
    <t>Pavlech</t>
  </si>
  <si>
    <t>Pejpková</t>
  </si>
  <si>
    <t>Pekár</t>
  </si>
  <si>
    <t>Peško</t>
  </si>
  <si>
    <t>Petrovič</t>
  </si>
  <si>
    <t>Plánka</t>
  </si>
  <si>
    <t>Planková</t>
  </si>
  <si>
    <t>Miriam</t>
  </si>
  <si>
    <t>Polohová</t>
  </si>
  <si>
    <t>Polončák</t>
  </si>
  <si>
    <t>Damián</t>
  </si>
  <si>
    <t>Portášík</t>
  </si>
  <si>
    <t>Portášikova</t>
  </si>
  <si>
    <t>Pršek</t>
  </si>
  <si>
    <t>Psota</t>
  </si>
  <si>
    <t>Pšenák</t>
  </si>
  <si>
    <t>Pukalovičová</t>
  </si>
  <si>
    <t>Puškár</t>
  </si>
  <si>
    <t>Radler</t>
  </si>
  <si>
    <t>Radovan</t>
  </si>
  <si>
    <t>Rafaj</t>
  </si>
  <si>
    <t>Rehuš</t>
  </si>
  <si>
    <t>Resslová</t>
  </si>
  <si>
    <t>Roháčová</t>
  </si>
  <si>
    <t>Radka</t>
  </si>
  <si>
    <t>Rosa</t>
  </si>
  <si>
    <t>Sahajda</t>
  </si>
  <si>
    <t>Segešová</t>
  </si>
  <si>
    <t>Seidlová</t>
  </si>
  <si>
    <t>Schieber</t>
  </si>
  <si>
    <t>Schweitzerová</t>
  </si>
  <si>
    <t>Marcela</t>
  </si>
  <si>
    <t>Skala</t>
  </si>
  <si>
    <t>Slivka</t>
  </si>
  <si>
    <t>Sopko</t>
  </si>
  <si>
    <t>Srnec</t>
  </si>
  <si>
    <t>Straka</t>
  </si>
  <si>
    <t>Strežo</t>
  </si>
  <si>
    <t>Suchý</t>
  </si>
  <si>
    <t>Svisták</t>
  </si>
  <si>
    <t>Mário</t>
  </si>
  <si>
    <t>Szarka</t>
  </si>
  <si>
    <t>Gerg</t>
  </si>
  <si>
    <t>Šalátek</t>
  </si>
  <si>
    <t>Šefčík</t>
  </si>
  <si>
    <t>Šefčíková</t>
  </si>
  <si>
    <t>Martina</t>
  </si>
  <si>
    <t>Šimunková</t>
  </si>
  <si>
    <t>Škanderová</t>
  </si>
  <si>
    <t>Škodová</t>
  </si>
  <si>
    <t>Renata</t>
  </si>
  <si>
    <t>Škottová</t>
  </si>
  <si>
    <t>Šlúch</t>
  </si>
  <si>
    <t>Šmýkal</t>
  </si>
  <si>
    <t>Šrámek</t>
  </si>
  <si>
    <t>Vladimír</t>
  </si>
  <si>
    <t>Štilla</t>
  </si>
  <si>
    <t>Švajda</t>
  </si>
  <si>
    <t>Švajdlenka</t>
  </si>
  <si>
    <t>Švec</t>
  </si>
  <si>
    <t>Teixeira</t>
  </si>
  <si>
    <t>Pedro</t>
  </si>
  <si>
    <t>Tešovičová</t>
  </si>
  <si>
    <t>Diana</t>
  </si>
  <si>
    <t>Tomašovič</t>
  </si>
  <si>
    <t>Vít</t>
  </si>
  <si>
    <t>Tomeček</t>
  </si>
  <si>
    <t>Tóth</t>
  </si>
  <si>
    <t>Tran</t>
  </si>
  <si>
    <t>Trizna</t>
  </si>
  <si>
    <t>Tulejová</t>
  </si>
  <si>
    <t>Tvrdoň</t>
  </si>
  <si>
    <t>Uhliar</t>
  </si>
  <si>
    <t>Valent</t>
  </si>
  <si>
    <t>Valková</t>
  </si>
  <si>
    <t>Valová</t>
  </si>
  <si>
    <t>Vargová</t>
  </si>
  <si>
    <t>Dagmar</t>
  </si>
  <si>
    <t>Verbovský</t>
  </si>
  <si>
    <t>Veróny</t>
  </si>
  <si>
    <t>Vetrák</t>
  </si>
  <si>
    <t>Vidlička</t>
  </si>
  <si>
    <t>Vitek</t>
  </si>
  <si>
    <t>Vlasatý</t>
  </si>
  <si>
    <t>Vorková</t>
  </si>
  <si>
    <t>Vrábel</t>
  </si>
  <si>
    <t>Vrždiak</t>
  </si>
  <si>
    <t>Vyšňovský</t>
  </si>
  <si>
    <t>Wahlandt</t>
  </si>
  <si>
    <t>Šimon</t>
  </si>
  <si>
    <t>BK hraj na tie nohy Bratislava</t>
  </si>
  <si>
    <t>Weichpart</t>
  </si>
  <si>
    <t>Záhorec</t>
  </si>
  <si>
    <t>Zajac</t>
  </si>
  <si>
    <t>Zajíčková</t>
  </si>
  <si>
    <t>Zalubil</t>
  </si>
  <si>
    <t>Zdenko</t>
  </si>
  <si>
    <t>Zaťko</t>
  </si>
  <si>
    <t>Dominik</t>
  </si>
  <si>
    <t>Zemaníková</t>
  </si>
  <si>
    <t>Zubo</t>
  </si>
  <si>
    <t>Daniel</t>
  </si>
  <si>
    <t>Žáčik</t>
  </si>
  <si>
    <t>Žigo</t>
  </si>
  <si>
    <t>Žilková</t>
  </si>
  <si>
    <t>Michaela</t>
  </si>
  <si>
    <t>vekopraveny</t>
  </si>
  <si>
    <t>PÁLENÍK Emil</t>
  </si>
  <si>
    <t>14.05.1947</t>
  </si>
  <si>
    <t>02:16:32</t>
  </si>
  <si>
    <t>PAVOL Peter</t>
  </si>
  <si>
    <t>04.10.1953</t>
  </si>
  <si>
    <t>AŠK Nad Medzou Spišská Nová Ves</t>
  </si>
  <si>
    <t>01:44:09</t>
  </si>
  <si>
    <t>NAGY Viliam</t>
  </si>
  <si>
    <t>10.10.1958</t>
  </si>
  <si>
    <t>01:31:40</t>
  </si>
  <si>
    <t>01.01.1959</t>
  </si>
  <si>
    <t>Atletický klub ZZO Čadca</t>
  </si>
  <si>
    <t>01:46:14</t>
  </si>
  <si>
    <t>HARTINÍK Miroslav</t>
  </si>
  <si>
    <t>17.05.1969</t>
  </si>
  <si>
    <t>01:54:03</t>
  </si>
  <si>
    <t>DRLIČKA Miroslav</t>
  </si>
  <si>
    <t>14.08.1972</t>
  </si>
  <si>
    <t>01:41:14</t>
  </si>
  <si>
    <t>HUŤKA Martin</t>
  </si>
  <si>
    <t>30.03.1974</t>
  </si>
  <si>
    <t>01:47:57</t>
  </si>
  <si>
    <t>ZVARA Jan</t>
  </si>
  <si>
    <t>27.04.1974</t>
  </si>
  <si>
    <t>01:27:34</t>
  </si>
  <si>
    <t>STRAŇANEK Jozef</t>
  </si>
  <si>
    <t>13.09.1975</t>
  </si>
  <si>
    <t>01:38:36</t>
  </si>
  <si>
    <t>CHLPEK Tomáš</t>
  </si>
  <si>
    <t>10.05.1977</t>
  </si>
  <si>
    <t>AK Baník Prievidza</t>
  </si>
  <si>
    <t>01:50:59</t>
  </si>
  <si>
    <t>KORČOK Július</t>
  </si>
  <si>
    <t>27.07.1978</t>
  </si>
  <si>
    <t>Atletický klub Krupina</t>
  </si>
  <si>
    <t>01:21:59</t>
  </si>
  <si>
    <t>21.11.1978</t>
  </si>
  <si>
    <t>01:22:33</t>
  </si>
  <si>
    <t>BUTORAC Dušan</t>
  </si>
  <si>
    <t>23.09.1978</t>
  </si>
  <si>
    <t>MTC Vyšná Šebastová</t>
  </si>
  <si>
    <t>01:42:36</t>
  </si>
  <si>
    <t>12.02.1979</t>
  </si>
  <si>
    <t>01:37:45</t>
  </si>
  <si>
    <t>RUŽÍK Andrej</t>
  </si>
  <si>
    <t>24.02.1979</t>
  </si>
  <si>
    <t>Ak MARATÓN Rožňava</t>
  </si>
  <si>
    <t>01:46:33</t>
  </si>
  <si>
    <t>KLUČIAR František</t>
  </si>
  <si>
    <t>04.11.1979</t>
  </si>
  <si>
    <t>01:52:25</t>
  </si>
  <si>
    <t>13.07.1981</t>
  </si>
  <si>
    <t>01:47:45</t>
  </si>
  <si>
    <t>TELEPUN Martin</t>
  </si>
  <si>
    <t>05.02.1982</t>
  </si>
  <si>
    <t>Bežecký klub STEEL Košice</t>
  </si>
  <si>
    <t>01:30:25</t>
  </si>
  <si>
    <t>FÁBIK Viktor</t>
  </si>
  <si>
    <t>21.12.1983</t>
  </si>
  <si>
    <t>01:23:42</t>
  </si>
  <si>
    <t>PAULER Oldřich</t>
  </si>
  <si>
    <t>27.12.1959</t>
  </si>
  <si>
    <t>Klub Kysuckého maratónu Čadca</t>
  </si>
  <si>
    <t>01:39:33</t>
  </si>
  <si>
    <t>SEBESTIAN Patrik</t>
  </si>
  <si>
    <t>25.06.1972</t>
  </si>
  <si>
    <t>01:34:21</t>
  </si>
  <si>
    <t>ŠIMEK Ján</t>
  </si>
  <si>
    <t>24.05.1975</t>
  </si>
  <si>
    <t>01:51:41</t>
  </si>
  <si>
    <t>ŠTETÁK Jozef</t>
  </si>
  <si>
    <t>04.01.1976</t>
  </si>
  <si>
    <t>Asociácia Cyklistov Slovenska</t>
  </si>
  <si>
    <t>02:02:16</t>
  </si>
  <si>
    <t>17.03.1961</t>
  </si>
  <si>
    <t>01:43:56</t>
  </si>
  <si>
    <t>30.01.1973</t>
  </si>
  <si>
    <t>01:42:50</t>
  </si>
  <si>
    <t>ČUGA Eva</t>
  </si>
  <si>
    <t>18.05.1977</t>
  </si>
  <si>
    <t>Kilometre v pohybe Zvolen</t>
  </si>
  <si>
    <t>01:55:30</t>
  </si>
  <si>
    <t>25.02.1977</t>
  </si>
  <si>
    <t>01:31:37</t>
  </si>
  <si>
    <t>PRÍVAROVÁ Radka</t>
  </si>
  <si>
    <t>26.11.1979</t>
  </si>
  <si>
    <t>01:43:26</t>
  </si>
  <si>
    <t>26.10.1984</t>
  </si>
  <si>
    <t>SHEruns Bratislava</t>
  </si>
  <si>
    <t>01:29:40</t>
  </si>
  <si>
    <t>PAULEROVA Amalia</t>
  </si>
  <si>
    <t>28.10.1960</t>
  </si>
  <si>
    <t>02:41:53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</si>
</sst>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yyyy"/>
    <numFmt numFmtId="166" formatCode="#0"/>
  </numFmts>
  <fonts count="12">
    <font>
      <sz val="11"/>
      <color theme="1"/>
      <name val="Calibri"/>
      <family val="2"/>
      <charset val="1"/>
      <scheme val="minor"/>
    </font>
    <font>
      <sz val="8"/>
      <color rgb="FF000000"/>
      <name val="Arial"/>
      <family val="2"/>
      <charset val="1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b/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b/>
      <sz val="14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sz val="10"/>
      <color rgb="FF444444"/>
      <name val="Noto Sans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DDDDDD"/>
      </top>
      <bottom/>
      <diagonal/>
    </border>
    <border>
      <left/>
      <right/>
      <top style="medium">
        <color rgb="FFDDDDDD"/>
      </top>
      <bottom style="thick">
        <color rgb="FF999999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Border="1"/>
    <xf numFmtId="1" fontId="2" fillId="0" borderId="0" xfId="0" applyNumberFormat="1" applyFont="1"/>
    <xf numFmtId="164" fontId="3" fillId="0" borderId="0" xfId="0" applyNumberFormat="1" applyFont="1" applyFill="1" applyAlignment="1">
      <alignment horizontal="center"/>
    </xf>
    <xf numFmtId="1" fontId="4" fillId="0" borderId="0" xfId="0" applyNumberFormat="1" applyFont="1"/>
    <xf numFmtId="164" fontId="0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5" fillId="0" borderId="0" xfId="0" applyFont="1"/>
    <xf numFmtId="0" fontId="6" fillId="0" borderId="0" xfId="0" applyFont="1"/>
    <xf numFmtId="0" fontId="8" fillId="0" borderId="0" xfId="0" applyFont="1"/>
    <xf numFmtId="0" fontId="7" fillId="0" borderId="0" xfId="0" applyFont="1"/>
    <xf numFmtId="0" fontId="8" fillId="0" borderId="0" xfId="0" applyFont="1" applyAlignment="1">
      <alignment horizontal="right" indent="1"/>
    </xf>
    <xf numFmtId="0" fontId="7" fillId="0" borderId="0" xfId="0" applyFont="1" applyAlignment="1">
      <alignment horizontal="right" inden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64" fontId="8" fillId="0" borderId="0" xfId="0" applyNumberFormat="1" applyFont="1" applyAlignment="1"/>
    <xf numFmtId="164" fontId="7" fillId="0" borderId="0" xfId="0" applyNumberFormat="1" applyFont="1" applyAlignment="1"/>
    <xf numFmtId="164" fontId="1" fillId="3" borderId="0" xfId="0" applyNumberFormat="1" applyFont="1" applyFill="1" applyBorder="1"/>
    <xf numFmtId="21" fontId="1" fillId="3" borderId="0" xfId="0" applyNumberFormat="1" applyFont="1" applyFill="1" applyBorder="1"/>
    <xf numFmtId="164" fontId="0" fillId="3" borderId="0" xfId="0" applyNumberFormat="1" applyFill="1"/>
    <xf numFmtId="21" fontId="0" fillId="3" borderId="0" xfId="0" applyNumberFormat="1" applyFill="1"/>
    <xf numFmtId="0" fontId="1" fillId="3" borderId="0" xfId="0" applyFont="1" applyFill="1" applyBorder="1"/>
    <xf numFmtId="0" fontId="0" fillId="3" borderId="0" xfId="0" applyFill="1"/>
    <xf numFmtId="21" fontId="9" fillId="0" borderId="0" xfId="0" applyNumberFormat="1" applyFont="1" applyAlignment="1">
      <alignment horizontal="left"/>
    </xf>
    <xf numFmtId="0" fontId="10" fillId="0" borderId="0" xfId="0" applyFont="1" applyAlignment="1">
      <alignment horizontal="right" indent="1"/>
    </xf>
    <xf numFmtId="14" fontId="0" fillId="0" borderId="0" xfId="0" applyNumberFormat="1"/>
    <xf numFmtId="165" fontId="8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4" fontId="1" fillId="2" borderId="0" xfId="0" applyNumberFormat="1" applyFont="1" applyFill="1" applyBorder="1"/>
    <xf numFmtId="14" fontId="0" fillId="3" borderId="0" xfId="0" applyNumberFormat="1" applyFill="1"/>
    <xf numFmtId="0" fontId="11" fillId="4" borderId="0" xfId="0" applyFont="1" applyFill="1" applyAlignment="1">
      <alignment horizontal="left" wrapText="1" indent="1"/>
    </xf>
    <xf numFmtId="14" fontId="11" fillId="4" borderId="0" xfId="0" applyNumberFormat="1" applyFont="1" applyFill="1" applyAlignment="1">
      <alignment horizontal="left" wrapText="1" indent="1"/>
    </xf>
    <xf numFmtId="0" fontId="11" fillId="4" borderId="0" xfId="0" applyFont="1" applyFill="1" applyBorder="1" applyAlignment="1">
      <alignment horizontal="left" wrapText="1" indent="1"/>
    </xf>
    <xf numFmtId="0" fontId="11" fillId="4" borderId="1" xfId="0" applyFont="1" applyFill="1" applyBorder="1" applyAlignment="1">
      <alignment horizontal="left" wrapText="1" indent="1"/>
    </xf>
    <xf numFmtId="0" fontId="11" fillId="3" borderId="1" xfId="0" applyFont="1" applyFill="1" applyBorder="1" applyAlignment="1">
      <alignment horizontal="left" wrapText="1" indent="1"/>
    </xf>
    <xf numFmtId="0" fontId="11" fillId="4" borderId="2" xfId="0" applyFont="1" applyFill="1" applyBorder="1" applyAlignment="1">
      <alignment horizontal="left" wrapText="1" indent="1"/>
    </xf>
    <xf numFmtId="166" fontId="1" fillId="0" borderId="0" xfId="0" applyNumberFormat="1" applyFont="1" applyFill="1" applyBorder="1"/>
    <xf numFmtId="0" fontId="1" fillId="0" borderId="0" xfId="0" applyFont="1" applyFill="1" applyBorder="1"/>
  </cellXfs>
  <cellStyles count="1">
    <cellStyle name="normálne" xfId="0" builtinId="0"/>
  </cellStyles>
  <dxfs count="42">
    <dxf>
      <alignment horizontal="center" readingOrder="0"/>
    </dxf>
    <dxf>
      <alignment horizontal="center" readingOrder="0"/>
    </dxf>
    <dxf>
      <font>
        <b/>
        <sz val="14"/>
      </font>
    </dxf>
    <dxf>
      <font>
        <b/>
        <sz val="12"/>
      </font>
    </dxf>
    <dxf>
      <font>
        <b/>
        <sz val="12"/>
      </font>
    </dxf>
    <dxf>
      <numFmt numFmtId="164" formatCode="0.0000"/>
    </dxf>
    <dxf>
      <font>
        <b/>
      </font>
    </dxf>
    <dxf>
      <font>
        <b/>
      </font>
    </dxf>
    <dxf>
      <font>
        <b/>
      </font>
    </dxf>
    <dxf>
      <font>
        <sz val="12"/>
      </font>
    </dxf>
    <dxf>
      <font>
        <sz val="11"/>
      </font>
    </dxf>
    <dxf>
      <alignment horizontal="right" indent="1" relativeIndent="255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general" readingOrder="0"/>
    </dxf>
    <dxf>
      <alignment horizontal="general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right" indent="1" relativeIndent="255" readingOrder="0"/>
    </dxf>
    <dxf>
      <font>
        <sz val="11"/>
      </font>
    </dxf>
    <dxf>
      <font>
        <sz val="12"/>
      </font>
    </dxf>
    <dxf>
      <font>
        <b/>
      </font>
    </dxf>
    <dxf>
      <font>
        <b/>
      </font>
    </dxf>
    <dxf>
      <font>
        <b/>
      </font>
    </dxf>
    <dxf>
      <numFmt numFmtId="164" formatCode="0.0000"/>
    </dxf>
    <dxf>
      <font>
        <b/>
        <sz val="12"/>
      </font>
    </dxf>
    <dxf>
      <font>
        <b/>
        <sz val="12"/>
      </font>
    </dxf>
    <dxf>
      <font>
        <b/>
        <sz val="14"/>
      </font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OS" refreshedDate="44052.597677777776" createdVersion="3" refreshedVersion="3" minRefreshableVersion="3" recordCount="30">
  <cacheSource type="worksheet">
    <worksheetSource ref="A1:M31" sheet="vypocet"/>
  </cacheSource>
  <cacheFields count="13">
    <cacheField name="BiB" numFmtId="166">
      <sharedItems containsSemiMixedTypes="0" containsString="0" containsNumber="1" containsInteger="1" minValue="275" maxValue="697" count="32">
        <n v="574"/>
        <n v="464"/>
        <n v="518"/>
        <n v="578"/>
        <n v="530"/>
        <n v="577"/>
        <n v="275"/>
        <n v="504"/>
        <n v="568"/>
        <n v="399"/>
        <n v="511"/>
        <n v="427"/>
        <n v="529"/>
        <n v="576"/>
        <n v="423"/>
        <n v="443"/>
        <n v="542"/>
        <n v="502"/>
        <n v="516"/>
        <n v="407"/>
        <n v="444"/>
        <n v="458"/>
        <n v="519"/>
        <n v="682"/>
        <n v="674"/>
        <n v="630"/>
        <n v="675"/>
        <n v="673"/>
        <n v="655"/>
        <n v="689"/>
        <n v="697" u="1"/>
        <n v="374" u="1"/>
      </sharedItems>
    </cacheField>
    <cacheField name="vekopraveny" numFmtId="166">
      <sharedItems containsSemiMixedTypes="0" containsString="0" containsNumber="1" containsInteger="1" minValue="36" maxValue="159"/>
    </cacheField>
    <cacheField name="Pohlavie" numFmtId="0">
      <sharedItems/>
    </cacheField>
    <cacheField name="Meno" numFmtId="0">
      <sharedItems count="32">
        <s v="NAGY Viliam"/>
        <s v="KORČOK Július"/>
        <s v="ŠRÁMEK Vladimír"/>
        <s v="PAVOL Peter"/>
        <s v="ZVARA Jan"/>
        <s v="PAULER Oldřich"/>
        <s v="FÁBIK Viktor"/>
        <s v="SEBESTIAN Patrik"/>
        <s v="HEUMANN Leoš"/>
        <s v="TELEPUN Martin"/>
        <s v="STRAŇANEK Jozef"/>
        <s v="DRLIČKA Miroslav"/>
        <s v="VRŽDIAK Michal"/>
        <s v="PÁLENÍK Emil"/>
        <s v="BUTORAC Dušan"/>
        <s v="HUŤKA Martin"/>
        <s v="HARTINÍK Miroslav"/>
        <s v="RUŽÍK Andrej"/>
        <s v="ŠIMEK Ján"/>
        <s v="VERÓNY Tomáš"/>
        <s v="CHLPEK Tomáš"/>
        <s v="KLUČIAR František"/>
        <s v="ŠTETÁK Jozef"/>
        <s v="BALOŠÁKOVÁ Anna"/>
        <s v="ROHÁČOVÁ Radka"/>
        <s v="PUKALOVIČOVÁ Petra"/>
        <s v="SEIDLOVÁ Jana"/>
        <s v="PRÍVAROVÁ Radka"/>
        <s v="ČUGA Eva"/>
        <s v="PAULEROVA Amalia"/>
        <s v="KĹBIK Anton" u="1"/>
        <s v="PAVLUSIK Peter" u="1"/>
      </sharedItems>
    </cacheField>
    <cacheField name="Kateg" numFmtId="0">
      <sharedItems count="2">
        <s v="MSR - Veteráni"/>
        <s v="MSR - Veteránky"/>
      </sharedItems>
    </cacheField>
    <cacheField name="Dátum" numFmtId="0">
      <sharedItems count="32">
        <s v="10.10.1958"/>
        <s v="27.07.1978"/>
        <s v="21.11.1978"/>
        <s v="04.10.1953"/>
        <s v="27.04.1974"/>
        <s v="27.12.1959"/>
        <s v="21.12.1983"/>
        <s v="25.06.1972"/>
        <s v="01.01.1959"/>
        <s v="05.02.1982"/>
        <s v="13.09.1975"/>
        <s v="14.08.1972"/>
        <s v="12.02.1979"/>
        <s v="14.05.1947"/>
        <s v="23.09.1978"/>
        <s v="30.03.1974"/>
        <s v="17.05.1969"/>
        <s v="24.02.1979"/>
        <s v="24.05.1975"/>
        <s v="13.07.1981"/>
        <s v="10.05.1977"/>
        <s v="04.11.1979"/>
        <s v="04.01.1976"/>
        <s v="17.03.1961"/>
        <s v="25.02.1977"/>
        <s v="26.10.1984"/>
        <s v="30.01.1973"/>
        <s v="26.11.1979"/>
        <s v="18.05.1977"/>
        <s v="28.10.1960"/>
        <s v="21.11.1967" u="1"/>
        <s v="19.04.1980" u="1"/>
      </sharedItems>
    </cacheField>
    <cacheField name="Klub" numFmtId="0">
      <sharedItems count="21">
        <s v="Atletický klub mesta Tlmače"/>
        <s v="Atletický klub Krupina"/>
        <s v="AŠK Nad Medzou Spišská Nová Ves"/>
        <s v="zdravie v pohybe Lučatín"/>
        <s v="Klub Kysuckého maratónu Čadca"/>
        <s v="Atletický oddiel Partizánske"/>
        <s v="Atletika ŠK Skalica"/>
        <s v="Atletický klub ZZO Čadca"/>
        <s v="Bežecký klub STEEL Košice"/>
        <s v="Maratón klub Rajec"/>
        <s v="AK AŠK Slávia Trnava"/>
        <s v="BK Pyxida Čierne Kľačany"/>
        <s v="MTC Vyšná Šebastová"/>
        <s v="Individuálny člen SAZ"/>
        <s v="Ak MARATÓN Rožňava"/>
        <s v="AK Baník Prievidza"/>
        <s v="Asociácia Cyklistov Slovenska"/>
        <s v="SHEruns Bratislava"/>
        <s v="Kilometre v pohybe Zvolen"/>
        <s v="BK Duslo" u="1"/>
        <s v="Žilina" u="1"/>
      </sharedItems>
    </cacheField>
    <cacheField name="Ner. por." numFmtId="166">
      <sharedItems containsSemiMixedTypes="0" containsString="0" containsNumber="1" containsInteger="1" minValue="1" maxValue="25" count="25">
        <n v="6"/>
        <n v="1"/>
        <n v="2"/>
        <n v="14"/>
        <n v="4"/>
        <n v="11"/>
        <n v="3"/>
        <n v="8"/>
        <n v="15"/>
        <n v="5"/>
        <n v="10"/>
        <n v="12"/>
        <n v="9"/>
        <n v="25"/>
        <n v="13"/>
        <n v="18"/>
        <n v="23"/>
        <n v="16"/>
        <n v="21"/>
        <n v="17"/>
        <n v="20"/>
        <n v="22"/>
        <n v="24"/>
        <n v="7"/>
        <n v="19" u="1"/>
      </sharedItems>
    </cacheField>
    <cacheField name="Čas" numFmtId="0">
      <sharedItems count="32">
        <s v="01:31:40"/>
        <s v="01:21:59"/>
        <s v="01:22:33"/>
        <s v="01:44:09"/>
        <s v="01:27:34"/>
        <s v="01:39:33"/>
        <s v="01:23:42"/>
        <s v="01:34:21"/>
        <s v="01:46:14"/>
        <s v="01:30:25"/>
        <s v="01:38:36"/>
        <s v="01:41:14"/>
        <s v="01:37:45"/>
        <s v="02:16:32"/>
        <s v="01:42:36"/>
        <s v="01:47:57"/>
        <s v="01:54:03"/>
        <s v="01:46:33"/>
        <s v="01:51:41"/>
        <s v="01:47:45"/>
        <s v="01:50:59"/>
        <s v="01:52:25"/>
        <s v="02:02:16"/>
        <s v="01:43:56"/>
        <s v="01:31:37"/>
        <s v="01:29:40"/>
        <s v="01:42:50"/>
        <s v="01:43:26"/>
        <s v="01:55:30"/>
        <s v="02:41:53"/>
        <s v="01:34:15" u="1"/>
        <s v="01:49:39" u="1"/>
      </sharedItems>
    </cacheField>
    <cacheField name="Koeficient" numFmtId="164">
      <sharedItems containsSemiMixedTypes="0" containsString="0" containsNumber="1" minValue="0.71879999999999999" maxValue="1" count="22">
        <n v="0.82230000000000003"/>
        <n v="0.96120000000000005"/>
        <n v="0.96820000000000006"/>
        <n v="0.78150000000000008"/>
        <n v="0.93330000000000002"/>
        <n v="0.83040000000000003"/>
        <n v="1"/>
        <n v="0.91920000000000002"/>
        <n v="0.98880000000000001"/>
        <n v="0.94730000000000003"/>
        <n v="0.92630000000000001"/>
        <n v="0.71879999999999999"/>
        <n v="0.89770000000000005"/>
        <n v="0.94040000000000001"/>
        <n v="0.98199999999999998"/>
        <n v="0.95430000000000004"/>
        <n v="0.97510000000000008"/>
        <n v="0.81080000000000008"/>
        <n v="0.94210000000000005"/>
        <n v="0.9103"/>
        <n v="0.9657"/>
        <n v="0.89040000000000008" u="1"/>
      </sharedItems>
    </cacheField>
    <cacheField name="Reduk. čas" numFmtId="21">
      <sharedItems containsSemiMixedTypes="0" containsNonDate="0" containsDate="1" containsString="0" minDate="1899-12-30T01:15:23" maxDate="1899-12-30T02:11:15" count="32">
        <d v="1899-12-30T01:15:23"/>
        <d v="1899-12-30T01:18:48"/>
        <d v="1899-12-30T01:19:55"/>
        <d v="1899-12-30T01:21:24"/>
        <d v="1899-12-30T01:21:44"/>
        <d v="1899-12-30T01:22:40"/>
        <d v="1899-12-30T01:23:42"/>
        <d v="1899-12-30T01:26:44"/>
        <d v="1899-12-30T01:27:21"/>
        <d v="1899-12-30T01:29:24"/>
        <d v="1899-12-30T01:33:24"/>
        <d v="1899-12-30T01:33:46"/>
        <d v="1899-12-30T01:34:38"/>
        <d v="1899-12-30T01:38:08"/>
        <d v="1899-12-30T01:39:20"/>
        <d v="1899-12-30T01:40:45"/>
        <d v="1899-12-30T01:42:23"/>
        <d v="1899-12-30T01:43:10"/>
        <d v="1899-12-30T01:45:02"/>
        <d v="1899-12-30T01:45:49"/>
        <d v="1899-12-30T01:45:55"/>
        <d v="1899-12-30T01:49:37"/>
        <d v="1899-12-30T01:55:49"/>
        <d v="1899-12-30T01:24:16"/>
        <d v="1899-12-30T01:26:19"/>
        <d v="1899-12-30T01:29:40"/>
        <d v="1899-12-30T01:33:37"/>
        <d v="1899-12-30T01:39:53"/>
        <d v="1899-12-30T01:48:49"/>
        <d v="1899-12-30T02:11:15"/>
        <d v="1899-12-30T01:46:55" u="1"/>
        <d v="1899-12-30T01:23:55" u="1"/>
      </sharedItems>
    </cacheField>
    <cacheField name="Tlacit" numFmtId="0">
      <sharedItems count="1">
        <s v="X"/>
      </sharedItems>
    </cacheField>
    <cacheField name="Por" numFmtId="0">
      <sharedItems containsSemiMixedTypes="0" containsString="0" containsNumber="1" containsInteger="1" minValue="1" maxValue="25" count="25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 u="1"/>
        <n v="25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x v="0"/>
    <n v="61"/>
    <s v="M"/>
    <x v="0"/>
    <x v="0"/>
    <x v="0"/>
    <x v="0"/>
    <x v="0"/>
    <x v="0"/>
    <x v="0"/>
    <x v="0"/>
    <x v="0"/>
    <x v="0"/>
  </r>
  <r>
    <x v="1"/>
    <n v="42"/>
    <s v="M"/>
    <x v="1"/>
    <x v="0"/>
    <x v="1"/>
    <x v="1"/>
    <x v="1"/>
    <x v="1"/>
    <x v="1"/>
    <x v="1"/>
    <x v="0"/>
    <x v="1"/>
  </r>
  <r>
    <x v="2"/>
    <n v="41"/>
    <s v="M"/>
    <x v="2"/>
    <x v="0"/>
    <x v="2"/>
    <x v="1"/>
    <x v="2"/>
    <x v="2"/>
    <x v="2"/>
    <x v="2"/>
    <x v="0"/>
    <x v="2"/>
  </r>
  <r>
    <x v="3"/>
    <n v="66"/>
    <s v="M"/>
    <x v="3"/>
    <x v="0"/>
    <x v="3"/>
    <x v="2"/>
    <x v="3"/>
    <x v="3"/>
    <x v="3"/>
    <x v="3"/>
    <x v="0"/>
    <x v="3"/>
  </r>
  <r>
    <x v="4"/>
    <n v="46"/>
    <s v="M"/>
    <x v="4"/>
    <x v="0"/>
    <x v="4"/>
    <x v="3"/>
    <x v="4"/>
    <x v="4"/>
    <x v="4"/>
    <x v="4"/>
    <x v="0"/>
    <x v="4"/>
  </r>
  <r>
    <x v="5"/>
    <n v="60"/>
    <s v="M"/>
    <x v="5"/>
    <x v="0"/>
    <x v="5"/>
    <x v="4"/>
    <x v="5"/>
    <x v="5"/>
    <x v="5"/>
    <x v="5"/>
    <x v="0"/>
    <x v="5"/>
  </r>
  <r>
    <x v="6"/>
    <n v="36"/>
    <s v="M"/>
    <x v="6"/>
    <x v="0"/>
    <x v="6"/>
    <x v="5"/>
    <x v="6"/>
    <x v="6"/>
    <x v="6"/>
    <x v="6"/>
    <x v="0"/>
    <x v="6"/>
  </r>
  <r>
    <x v="7"/>
    <n v="48"/>
    <s v="M"/>
    <x v="7"/>
    <x v="0"/>
    <x v="7"/>
    <x v="6"/>
    <x v="7"/>
    <x v="7"/>
    <x v="7"/>
    <x v="7"/>
    <x v="0"/>
    <x v="7"/>
  </r>
  <r>
    <x v="8"/>
    <n v="61"/>
    <s v="M"/>
    <x v="8"/>
    <x v="0"/>
    <x v="8"/>
    <x v="7"/>
    <x v="8"/>
    <x v="8"/>
    <x v="0"/>
    <x v="8"/>
    <x v="0"/>
    <x v="8"/>
  </r>
  <r>
    <x v="9"/>
    <n v="38"/>
    <s v="M"/>
    <x v="9"/>
    <x v="0"/>
    <x v="9"/>
    <x v="8"/>
    <x v="9"/>
    <x v="9"/>
    <x v="8"/>
    <x v="9"/>
    <x v="0"/>
    <x v="9"/>
  </r>
  <r>
    <x v="10"/>
    <n v="44"/>
    <s v="M"/>
    <x v="10"/>
    <x v="0"/>
    <x v="10"/>
    <x v="9"/>
    <x v="10"/>
    <x v="10"/>
    <x v="9"/>
    <x v="10"/>
    <x v="0"/>
    <x v="10"/>
  </r>
  <r>
    <x v="11"/>
    <n v="47"/>
    <s v="M"/>
    <x v="11"/>
    <x v="0"/>
    <x v="11"/>
    <x v="9"/>
    <x v="11"/>
    <x v="11"/>
    <x v="10"/>
    <x v="11"/>
    <x v="0"/>
    <x v="11"/>
  </r>
  <r>
    <x v="12"/>
    <n v="41"/>
    <s v="M"/>
    <x v="12"/>
    <x v="0"/>
    <x v="12"/>
    <x v="10"/>
    <x v="12"/>
    <x v="12"/>
    <x v="2"/>
    <x v="12"/>
    <x v="0"/>
    <x v="12"/>
  </r>
  <r>
    <x v="13"/>
    <n v="73"/>
    <s v="M"/>
    <x v="13"/>
    <x v="0"/>
    <x v="13"/>
    <x v="11"/>
    <x v="13"/>
    <x v="13"/>
    <x v="11"/>
    <x v="13"/>
    <x v="0"/>
    <x v="13"/>
  </r>
  <r>
    <x v="14"/>
    <n v="41"/>
    <s v="M"/>
    <x v="14"/>
    <x v="0"/>
    <x v="14"/>
    <x v="12"/>
    <x v="14"/>
    <x v="14"/>
    <x v="2"/>
    <x v="14"/>
    <x v="0"/>
    <x v="14"/>
  </r>
  <r>
    <x v="15"/>
    <n v="46"/>
    <s v="M"/>
    <x v="15"/>
    <x v="0"/>
    <x v="15"/>
    <x v="13"/>
    <x v="15"/>
    <x v="15"/>
    <x v="4"/>
    <x v="15"/>
    <x v="0"/>
    <x v="15"/>
  </r>
  <r>
    <x v="16"/>
    <n v="51"/>
    <s v="M"/>
    <x v="16"/>
    <x v="0"/>
    <x v="16"/>
    <x v="9"/>
    <x v="16"/>
    <x v="16"/>
    <x v="12"/>
    <x v="16"/>
    <x v="0"/>
    <x v="16"/>
  </r>
  <r>
    <x v="17"/>
    <n v="41"/>
    <s v="M"/>
    <x v="17"/>
    <x v="0"/>
    <x v="17"/>
    <x v="14"/>
    <x v="17"/>
    <x v="17"/>
    <x v="2"/>
    <x v="17"/>
    <x v="0"/>
    <x v="17"/>
  </r>
  <r>
    <x v="18"/>
    <n v="45"/>
    <s v="M"/>
    <x v="18"/>
    <x v="0"/>
    <x v="18"/>
    <x v="9"/>
    <x v="18"/>
    <x v="18"/>
    <x v="13"/>
    <x v="18"/>
    <x v="0"/>
    <x v="18"/>
  </r>
  <r>
    <x v="19"/>
    <n v="39"/>
    <s v="M"/>
    <x v="19"/>
    <x v="0"/>
    <x v="19"/>
    <x v="1"/>
    <x v="19"/>
    <x v="19"/>
    <x v="14"/>
    <x v="19"/>
    <x v="0"/>
    <x v="19"/>
  </r>
  <r>
    <x v="20"/>
    <n v="43"/>
    <s v="M"/>
    <x v="20"/>
    <x v="0"/>
    <x v="20"/>
    <x v="15"/>
    <x v="20"/>
    <x v="20"/>
    <x v="15"/>
    <x v="20"/>
    <x v="0"/>
    <x v="20"/>
  </r>
  <r>
    <x v="21"/>
    <n v="40"/>
    <s v="M"/>
    <x v="21"/>
    <x v="0"/>
    <x v="21"/>
    <x v="0"/>
    <x v="21"/>
    <x v="21"/>
    <x v="16"/>
    <x v="21"/>
    <x v="0"/>
    <x v="21"/>
  </r>
  <r>
    <x v="22"/>
    <n v="44"/>
    <s v="M"/>
    <x v="22"/>
    <x v="0"/>
    <x v="22"/>
    <x v="16"/>
    <x v="22"/>
    <x v="22"/>
    <x v="9"/>
    <x v="22"/>
    <x v="0"/>
    <x v="22"/>
  </r>
  <r>
    <x v="23"/>
    <n v="159"/>
    <s v="W"/>
    <x v="23"/>
    <x v="1"/>
    <x v="23"/>
    <x v="7"/>
    <x v="9"/>
    <x v="23"/>
    <x v="17"/>
    <x v="23"/>
    <x v="0"/>
    <x v="0"/>
  </r>
  <r>
    <x v="24"/>
    <n v="143"/>
    <s v="W"/>
    <x v="24"/>
    <x v="1"/>
    <x v="24"/>
    <x v="3"/>
    <x v="2"/>
    <x v="24"/>
    <x v="18"/>
    <x v="24"/>
    <x v="0"/>
    <x v="1"/>
  </r>
  <r>
    <x v="25"/>
    <n v="135"/>
    <s v="W"/>
    <x v="25"/>
    <x v="1"/>
    <x v="25"/>
    <x v="17"/>
    <x v="1"/>
    <x v="25"/>
    <x v="6"/>
    <x v="25"/>
    <x v="0"/>
    <x v="2"/>
  </r>
  <r>
    <x v="26"/>
    <n v="147"/>
    <s v="W"/>
    <x v="26"/>
    <x v="1"/>
    <x v="26"/>
    <x v="5"/>
    <x v="6"/>
    <x v="26"/>
    <x v="19"/>
    <x v="26"/>
    <x v="0"/>
    <x v="3"/>
  </r>
  <r>
    <x v="27"/>
    <n v="140"/>
    <s v="W"/>
    <x v="27"/>
    <x v="1"/>
    <x v="27"/>
    <x v="7"/>
    <x v="4"/>
    <x v="27"/>
    <x v="20"/>
    <x v="27"/>
    <x v="0"/>
    <x v="4"/>
  </r>
  <r>
    <x v="28"/>
    <n v="143"/>
    <s v="W"/>
    <x v="28"/>
    <x v="1"/>
    <x v="28"/>
    <x v="18"/>
    <x v="0"/>
    <x v="28"/>
    <x v="18"/>
    <x v="28"/>
    <x v="0"/>
    <x v="5"/>
  </r>
  <r>
    <x v="29"/>
    <n v="159"/>
    <s v="W"/>
    <x v="29"/>
    <x v="1"/>
    <x v="29"/>
    <x v="4"/>
    <x v="23"/>
    <x v="29"/>
    <x v="17"/>
    <x v="29"/>
    <x v="0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á tabuľka1" cacheId="133" applyNumberFormats="0" applyBorderFormats="0" applyFontFormats="0" applyPatternFormats="0" applyAlignmentFormats="0" applyWidthHeightFormats="1" dataCaption="Hodnoty" showMissing="0" updatedVersion="3" minRefreshableVersion="3" showCalcMbrs="0" showDrill="0" showDataTips="0" rowGrandTotals="0" colGrandTotals="0" createdVersion="3" indent="0" showHeaders="0" outline="1" outlineData="1" multipleFieldFilters="0">
  <location ref="A3:I36" firstHeaderRow="0" firstDataRow="0" firstDataCol="9" rowPageCount="1" colPageCount="1"/>
  <pivotFields count="13">
    <pivotField axis="axisRow" outline="0" showAll="0" defaultSubtotal="0">
      <items count="32">
        <item x="0"/>
        <item x="1"/>
        <item x="2"/>
        <item x="3"/>
        <item x="4"/>
        <item x="5"/>
        <item x="6"/>
        <item m="1" x="31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m="1" x="30"/>
        <item x="21"/>
        <item x="22"/>
        <item x="23"/>
        <item x="24"/>
        <item x="25"/>
        <item x="26"/>
        <item x="27"/>
        <item x="28"/>
        <item x="29"/>
      </items>
    </pivotField>
    <pivotField showAll="0" defaultSubtotal="0"/>
    <pivotField showAll="0"/>
    <pivotField axis="axisRow" outline="0" showAll="0" defaultSubtotal="0">
      <items count="32">
        <item x="2"/>
        <item x="12"/>
        <item x="8"/>
        <item x="19"/>
        <item x="23"/>
        <item x="25"/>
        <item x="24"/>
        <item x="26"/>
        <item x="0"/>
        <item x="1"/>
        <item x="3"/>
        <item x="4"/>
        <item x="5"/>
        <item x="6"/>
        <item m="1" x="30"/>
        <item x="7"/>
        <item x="9"/>
        <item x="10"/>
        <item x="11"/>
        <item x="13"/>
        <item x="14"/>
        <item x="15"/>
        <item x="16"/>
        <item x="17"/>
        <item x="18"/>
        <item x="20"/>
        <item m="1" x="31"/>
        <item x="21"/>
        <item x="22"/>
        <item x="27"/>
        <item x="28"/>
        <item x="29"/>
      </items>
    </pivotField>
    <pivotField axis="axisRow" subtotalTop="0" showAll="0" insertBlankRow="1" defaultSubtotal="0">
      <items count="2">
        <item x="0"/>
        <item x="1"/>
      </items>
    </pivotField>
    <pivotField axis="axisRow" outline="0" showAll="0" defaultSubtotal="0">
      <items count="32">
        <item x="0"/>
        <item x="1"/>
        <item x="2"/>
        <item x="3"/>
        <item x="4"/>
        <item x="5"/>
        <item x="6"/>
        <item m="1" x="30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m="1" x="31"/>
        <item x="21"/>
        <item x="22"/>
        <item x="23"/>
        <item x="24"/>
        <item x="25"/>
        <item x="26"/>
        <item x="27"/>
        <item x="28"/>
        <item x="29"/>
      </items>
    </pivotField>
    <pivotField axis="axisRow" outline="0" showAll="0" defaultSubtotal="0">
      <items count="21">
        <item x="9"/>
        <item x="11"/>
        <item x="13"/>
        <item x="5"/>
        <item x="0"/>
        <item x="10"/>
        <item x="3"/>
        <item x="6"/>
        <item x="1"/>
        <item x="2"/>
        <item x="4"/>
        <item m="1" x="19"/>
        <item x="7"/>
        <item x="8"/>
        <item x="12"/>
        <item x="14"/>
        <item x="15"/>
        <item m="1" x="20"/>
        <item x="16"/>
        <item x="17"/>
        <item x="18"/>
      </items>
    </pivotField>
    <pivotField axis="axisRow" outline="0" showAll="0" defaultSubtotal="0">
      <items count="25">
        <item x="1"/>
        <item x="2"/>
        <item x="6"/>
        <item x="4"/>
        <item x="9"/>
        <item x="0"/>
        <item x="23"/>
        <item x="7"/>
        <item x="12"/>
        <item x="10"/>
        <item x="5"/>
        <item x="11"/>
        <item x="14"/>
        <item x="3"/>
        <item x="8"/>
        <item x="17"/>
        <item x="19"/>
        <item x="15"/>
        <item m="1" x="24"/>
        <item x="20"/>
        <item x="18"/>
        <item x="21"/>
        <item x="16"/>
        <item x="22"/>
        <item x="13"/>
      </items>
    </pivotField>
    <pivotField axis="axisRow" outline="0" showAll="0" defaultSubtotal="0">
      <items count="32">
        <item x="0"/>
        <item x="1"/>
        <item x="2"/>
        <item x="3"/>
        <item x="4"/>
        <item x="5"/>
        <item x="6"/>
        <item m="1" x="30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m="1" x="31"/>
        <item x="21"/>
        <item x="22"/>
        <item x="23"/>
        <item x="24"/>
        <item x="25"/>
        <item x="26"/>
        <item x="27"/>
        <item x="28"/>
        <item x="29"/>
      </items>
    </pivotField>
    <pivotField axis="axisRow" outline="0" showAll="0" defaultSubtotal="0">
      <items count="22">
        <item x="6"/>
        <item x="0"/>
        <item x="1"/>
        <item x="2"/>
        <item x="3"/>
        <item x="4"/>
        <item x="5"/>
        <item m="1" x="21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axis="axisRow" outline="0" showAll="0" defaultSubtotal="0">
      <items count="32">
        <item x="0"/>
        <item x="1"/>
        <item x="2"/>
        <item x="3"/>
        <item x="4"/>
        <item x="5"/>
        <item x="6"/>
        <item m="1" x="31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m="1" x="30"/>
        <item x="21"/>
        <item x="22"/>
        <item x="23"/>
        <item x="24"/>
        <item x="25"/>
        <item x="26"/>
        <item x="27"/>
        <item x="28"/>
        <item x="29"/>
      </items>
    </pivotField>
    <pivotField axis="axisPage" showAll="0" defaultSubtotal="0">
      <items count="1">
        <item x="0"/>
      </items>
    </pivotField>
    <pivotField axis="axisRow" outline="0" showAll="0" defaultSubtota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m="1" x="23"/>
        <item m="1" x="24"/>
      </items>
    </pivotField>
  </pivotFields>
  <rowFields count="10">
    <field x="4"/>
    <field x="12"/>
    <field x="3"/>
    <field x="5"/>
    <field x="0"/>
    <field x="6"/>
    <field x="7"/>
    <field x="8"/>
    <field x="9"/>
    <field x="10"/>
  </rowFields>
  <rowItems count="34">
    <i>
      <x/>
    </i>
    <i r="1">
      <x/>
      <x v="8"/>
      <x/>
      <x/>
      <x v="4"/>
      <x v="5"/>
      <x/>
      <x v="1"/>
      <x/>
    </i>
    <i r="1">
      <x v="1"/>
      <x v="9"/>
      <x v="1"/>
      <x v="1"/>
      <x v="8"/>
      <x/>
      <x v="1"/>
      <x v="2"/>
      <x v="1"/>
    </i>
    <i r="1">
      <x v="2"/>
      <x/>
      <x v="2"/>
      <x v="2"/>
      <x v="8"/>
      <x v="1"/>
      <x v="2"/>
      <x v="3"/>
      <x v="2"/>
    </i>
    <i r="1">
      <x v="3"/>
      <x v="10"/>
      <x v="3"/>
      <x v="3"/>
      <x v="9"/>
      <x v="13"/>
      <x v="3"/>
      <x v="4"/>
      <x v="3"/>
    </i>
    <i r="1">
      <x v="4"/>
      <x v="11"/>
      <x v="4"/>
      <x v="4"/>
      <x v="6"/>
      <x v="3"/>
      <x v="4"/>
      <x v="5"/>
      <x v="4"/>
    </i>
    <i r="1">
      <x v="5"/>
      <x v="12"/>
      <x v="5"/>
      <x v="5"/>
      <x v="10"/>
      <x v="10"/>
      <x v="5"/>
      <x v="6"/>
      <x v="5"/>
    </i>
    <i r="1">
      <x v="6"/>
      <x v="13"/>
      <x v="6"/>
      <x v="6"/>
      <x v="3"/>
      <x v="2"/>
      <x v="6"/>
      <x/>
      <x v="6"/>
    </i>
    <i r="1">
      <x v="7"/>
      <x v="15"/>
      <x v="8"/>
      <x v="8"/>
      <x v="7"/>
      <x v="7"/>
      <x v="8"/>
      <x v="8"/>
      <x v="8"/>
    </i>
    <i r="1">
      <x v="8"/>
      <x v="2"/>
      <x v="9"/>
      <x v="9"/>
      <x v="12"/>
      <x v="14"/>
      <x v="9"/>
      <x v="1"/>
      <x v="9"/>
    </i>
    <i r="1">
      <x v="9"/>
      <x v="16"/>
      <x v="10"/>
      <x v="10"/>
      <x v="13"/>
      <x v="4"/>
      <x v="10"/>
      <x v="9"/>
      <x v="10"/>
    </i>
    <i r="1">
      <x v="10"/>
      <x v="17"/>
      <x v="11"/>
      <x v="11"/>
      <x/>
      <x v="9"/>
      <x v="11"/>
      <x v="10"/>
      <x v="11"/>
    </i>
    <i r="1">
      <x v="11"/>
      <x v="18"/>
      <x v="12"/>
      <x v="12"/>
      <x/>
      <x v="11"/>
      <x v="12"/>
      <x v="11"/>
      <x v="12"/>
    </i>
    <i r="1">
      <x v="12"/>
      <x v="1"/>
      <x v="13"/>
      <x v="13"/>
      <x v="5"/>
      <x v="8"/>
      <x v="13"/>
      <x v="3"/>
      <x v="13"/>
    </i>
    <i r="1">
      <x v="13"/>
      <x v="19"/>
      <x v="14"/>
      <x v="14"/>
      <x v="1"/>
      <x v="24"/>
      <x v="14"/>
      <x v="12"/>
      <x v="14"/>
    </i>
    <i r="1">
      <x v="14"/>
      <x v="20"/>
      <x v="15"/>
      <x v="15"/>
      <x v="14"/>
      <x v="12"/>
      <x v="15"/>
      <x v="3"/>
      <x v="15"/>
    </i>
    <i r="1">
      <x v="15"/>
      <x v="21"/>
      <x v="16"/>
      <x v="16"/>
      <x v="2"/>
      <x v="17"/>
      <x v="16"/>
      <x v="5"/>
      <x v="16"/>
    </i>
    <i r="1">
      <x v="16"/>
      <x v="22"/>
      <x v="17"/>
      <x v="17"/>
      <x/>
      <x v="22"/>
      <x v="17"/>
      <x v="13"/>
      <x v="17"/>
    </i>
    <i r="1">
      <x v="17"/>
      <x v="23"/>
      <x v="18"/>
      <x v="18"/>
      <x v="15"/>
      <x v="15"/>
      <x v="18"/>
      <x v="3"/>
      <x v="18"/>
    </i>
    <i r="1">
      <x v="18"/>
      <x v="24"/>
      <x v="19"/>
      <x v="19"/>
      <x/>
      <x v="20"/>
      <x v="19"/>
      <x v="14"/>
      <x v="19"/>
    </i>
    <i r="1">
      <x v="19"/>
      <x v="3"/>
      <x v="20"/>
      <x v="20"/>
      <x v="8"/>
      <x v="16"/>
      <x v="20"/>
      <x v="15"/>
      <x v="20"/>
    </i>
    <i r="1">
      <x v="20"/>
      <x v="25"/>
      <x v="21"/>
      <x v="21"/>
      <x v="16"/>
      <x v="19"/>
      <x v="21"/>
      <x v="16"/>
      <x v="21"/>
    </i>
    <i r="1">
      <x v="21"/>
      <x v="27"/>
      <x v="23"/>
      <x v="23"/>
      <x v="4"/>
      <x v="21"/>
      <x v="23"/>
      <x v="17"/>
      <x v="23"/>
    </i>
    <i r="1">
      <x v="22"/>
      <x v="28"/>
      <x v="24"/>
      <x v="24"/>
      <x v="18"/>
      <x v="23"/>
      <x v="24"/>
      <x v="10"/>
      <x v="24"/>
    </i>
    <i t="blank">
      <x/>
    </i>
    <i>
      <x v="1"/>
    </i>
    <i r="1">
      <x/>
      <x v="4"/>
      <x v="25"/>
      <x v="25"/>
      <x v="12"/>
      <x v="4"/>
      <x v="25"/>
      <x v="18"/>
      <x v="25"/>
    </i>
    <i r="1">
      <x v="1"/>
      <x v="6"/>
      <x v="26"/>
      <x v="26"/>
      <x v="6"/>
      <x v="1"/>
      <x v="26"/>
      <x v="19"/>
      <x v="26"/>
    </i>
    <i r="1">
      <x v="2"/>
      <x v="5"/>
      <x v="27"/>
      <x v="27"/>
      <x v="19"/>
      <x/>
      <x v="27"/>
      <x/>
      <x v="27"/>
    </i>
    <i r="1">
      <x v="3"/>
      <x v="7"/>
      <x v="28"/>
      <x v="28"/>
      <x v="3"/>
      <x v="2"/>
      <x v="28"/>
      <x v="20"/>
      <x v="28"/>
    </i>
    <i r="1">
      <x v="4"/>
      <x v="29"/>
      <x v="29"/>
      <x v="29"/>
      <x v="12"/>
      <x v="3"/>
      <x v="29"/>
      <x v="21"/>
      <x v="29"/>
    </i>
    <i r="1">
      <x v="5"/>
      <x v="30"/>
      <x v="30"/>
      <x v="30"/>
      <x v="20"/>
      <x v="5"/>
      <x v="30"/>
      <x v="19"/>
      <x v="30"/>
    </i>
    <i r="1">
      <x v="6"/>
      <x v="31"/>
      <x v="31"/>
      <x v="31"/>
      <x v="10"/>
      <x v="6"/>
      <x v="31"/>
      <x v="18"/>
      <x v="31"/>
    </i>
    <i t="blank">
      <x v="1"/>
    </i>
  </rowItems>
  <colItems count="1">
    <i/>
  </colItems>
  <pageFields count="1">
    <pageField fld="11" item="0" hier="-1"/>
  </pageFields>
  <formats count="21">
    <format dxfId="41">
      <pivotArea field="10" type="button" dataOnly="0" labelOnly="1" outline="0" axis="axisRow" fieldPosition="9"/>
    </format>
    <format dxfId="40">
      <pivotArea dataOnly="0" labelOnly="1" grandRow="1" outline="0" fieldPosition="0"/>
    </format>
    <format dxfId="39">
      <pivotArea dataOnly="0" labelOnly="1" fieldPosition="0">
        <references count="1">
          <reference field="10" count="0"/>
        </references>
      </pivotArea>
    </format>
    <format dxfId="38">
      <pivotArea field="10" type="button" dataOnly="0" labelOnly="1" outline="0" axis="axisRow" fieldPosition="9"/>
    </format>
    <format dxfId="37">
      <pivotArea dataOnly="0" labelOnly="1" grandRow="1" outline="0" fieldPosition="0"/>
    </format>
    <format dxfId="36">
      <pivotArea field="9" type="button" dataOnly="0" labelOnly="1" outline="0" axis="axisRow" fieldPosition="8"/>
    </format>
    <format dxfId="35">
      <pivotArea field="11" type="button" dataOnly="0" labelOnly="1" outline="0" axis="axisPage" fieldPosition="0"/>
    </format>
    <format dxfId="34">
      <pivotArea field="4" type="button" dataOnly="0" labelOnly="1" outline="0" axis="axisRow" fieldPosition="0"/>
    </format>
    <format dxfId="33">
      <pivotArea dataOnly="0" labelOnly="1" grandRow="1" outline="0" fieldPosition="0"/>
    </format>
    <format dxfId="32">
      <pivotArea dataOnly="0" labelOnly="1" fieldPosition="0">
        <references count="1">
          <reference field="12" count="0"/>
        </references>
      </pivotArea>
    </format>
    <format dxfId="31">
      <pivotArea field="10" type="button" dataOnly="0" labelOnly="1" outline="0" axis="axisRow" fieldPosition="9"/>
    </format>
    <format dxfId="30">
      <pivotArea dataOnly="0" labelOnly="1" fieldPosition="0">
        <references count="1">
          <reference field="12" count="0"/>
        </references>
      </pivotArea>
    </format>
    <format dxfId="29">
      <pivotArea dataOnly="0" labelOnly="1" outline="0" fieldPosition="0">
        <references count="1">
          <reference field="11" count="1">
            <x v="0"/>
          </reference>
        </references>
      </pivotArea>
    </format>
    <format dxfId="28">
      <pivotArea field="3" type="button" dataOnly="0" labelOnly="1" outline="0" axis="axisRow" fieldPosition="2"/>
    </format>
    <format dxfId="27">
      <pivotArea field="5" type="button" dataOnly="0" labelOnly="1" outline="0" axis="axisRow" fieldPosition="3"/>
    </format>
    <format dxfId="26">
      <pivotArea field="0" type="button" dataOnly="0" labelOnly="1" outline="0" axis="axisRow" fieldPosition="4"/>
    </format>
    <format dxfId="25">
      <pivotArea field="6" type="button" dataOnly="0" labelOnly="1" outline="0" axis="axisRow" fieldPosition="5"/>
    </format>
    <format dxfId="24">
      <pivotArea field="7" type="button" dataOnly="0" labelOnly="1" outline="0" axis="axisRow" fieldPosition="6"/>
    </format>
    <format dxfId="23">
      <pivotArea field="8" type="button" dataOnly="0" labelOnly="1" outline="0" axis="axisRow" fieldPosition="7"/>
    </format>
    <format dxfId="22">
      <pivotArea field="9" type="button" dataOnly="0" labelOnly="1" outline="0" axis="axisRow" fieldPosition="8"/>
    </format>
    <format dxfId="21">
      <pivotArea field="9" type="button" dataOnly="0" labelOnly="1" outline="0" axis="axisRow" fieldPosition="8"/>
    </format>
  </formats>
  <pivotTableStyleInfo name="PivotStyleLight8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opLeftCell="A16" workbookViewId="0">
      <selection activeCell="M2" sqref="M2:M24"/>
    </sheetView>
  </sheetViews>
  <sheetFormatPr defaultRowHeight="15"/>
  <cols>
    <col min="4" max="4" width="19.85546875" bestFit="1" customWidth="1"/>
    <col min="5" max="5" width="19.5703125" customWidth="1"/>
    <col min="6" max="6" width="10.7109375" style="29" bestFit="1" customWidth="1"/>
    <col min="7" max="7" width="31.85546875" bestFit="1" customWidth="1"/>
    <col min="10" max="10" width="14.140625" style="23" bestFit="1" customWidth="1"/>
    <col min="11" max="11" width="14.140625" style="24" bestFit="1" customWidth="1"/>
    <col min="12" max="12" width="9.42578125" style="26" bestFit="1" customWidth="1"/>
    <col min="14" max="14" width="42.28515625" customWidth="1"/>
  </cols>
  <sheetData>
    <row r="1" spans="1:14">
      <c r="A1" s="1" t="s">
        <v>5</v>
      </c>
      <c r="B1" s="1" t="s">
        <v>528</v>
      </c>
      <c r="C1" s="1" t="s">
        <v>0</v>
      </c>
      <c r="D1" s="1" t="s">
        <v>2</v>
      </c>
      <c r="E1" s="1" t="s">
        <v>3</v>
      </c>
      <c r="F1" s="32" t="s">
        <v>4</v>
      </c>
      <c r="G1" s="1" t="s">
        <v>6</v>
      </c>
      <c r="H1" s="1" t="s">
        <v>7</v>
      </c>
      <c r="I1" s="1" t="s">
        <v>8</v>
      </c>
      <c r="J1" s="21" t="s">
        <v>9</v>
      </c>
      <c r="K1" s="22" t="s">
        <v>10</v>
      </c>
      <c r="L1" s="25" t="s">
        <v>13</v>
      </c>
      <c r="M1" s="1" t="s">
        <v>1</v>
      </c>
    </row>
    <row r="2" spans="1:14">
      <c r="A2" s="40">
        <v>574</v>
      </c>
      <c r="B2" s="40">
        <v>61</v>
      </c>
      <c r="C2" s="41" t="s">
        <v>11</v>
      </c>
      <c r="D2" s="41" t="s">
        <v>536</v>
      </c>
      <c r="E2" s="41" t="s">
        <v>97</v>
      </c>
      <c r="F2" s="41" t="s">
        <v>537</v>
      </c>
      <c r="G2" s="41" t="s">
        <v>32</v>
      </c>
      <c r="H2" s="40">
        <v>6</v>
      </c>
      <c r="I2" s="41" t="s">
        <v>538</v>
      </c>
      <c r="J2" s="23">
        <f>IF(C2="M",IF(B2&gt;34,VLOOKUP(B2,koeficient!$A$1:$B$175,2,FALSE),""),IF(B2&gt;134,VLOOKUP(B2,koeficient!$A$1:$B$175,2,FALSE),""))</f>
        <v>0.82230000000000003</v>
      </c>
      <c r="K2" s="24">
        <f t="shared" ref="K2:K31" si="0">IF(C2="M",IF(B2&gt;34,I2*J2,""),IF(B2&gt;134,I2*J2,""))</f>
        <v>5.2345486111111103E-2</v>
      </c>
      <c r="L2" s="26" t="str">
        <f t="shared" ref="L2:L31" si="1">IF(M2&gt;0,"X","")</f>
        <v>X</v>
      </c>
      <c r="M2">
        <v>1</v>
      </c>
      <c r="N2" t="s">
        <v>21</v>
      </c>
    </row>
    <row r="3" spans="1:14">
      <c r="A3" s="40">
        <v>464</v>
      </c>
      <c r="B3" s="40">
        <v>42</v>
      </c>
      <c r="C3" s="41" t="s">
        <v>11</v>
      </c>
      <c r="D3" s="41" t="s">
        <v>561</v>
      </c>
      <c r="E3" s="41" t="s">
        <v>97</v>
      </c>
      <c r="F3" s="41" t="s">
        <v>562</v>
      </c>
      <c r="G3" s="41" t="s">
        <v>563</v>
      </c>
      <c r="H3" s="40">
        <v>1</v>
      </c>
      <c r="I3" s="41" t="s">
        <v>564</v>
      </c>
      <c r="J3" s="23">
        <f>IF(C3="M",IF(B3&gt;34,VLOOKUP(B3,koeficient!$A$1:$B$175,2,FALSE),""),IF(B3&gt;134,VLOOKUP(B3,koeficient!$A$1:$B$175,2,FALSE),""))</f>
        <v>0.96120000000000005</v>
      </c>
      <c r="K3" s="24">
        <f t="shared" si="0"/>
        <v>5.4723875000000005E-2</v>
      </c>
      <c r="L3" s="26" t="str">
        <f t="shared" si="1"/>
        <v>X</v>
      </c>
      <c r="M3">
        <v>2</v>
      </c>
    </row>
    <row r="4" spans="1:14">
      <c r="A4" s="40">
        <v>518</v>
      </c>
      <c r="B4" s="40">
        <v>41</v>
      </c>
      <c r="C4" s="41" t="s">
        <v>11</v>
      </c>
      <c r="D4" s="41" t="s">
        <v>76</v>
      </c>
      <c r="E4" s="41" t="s">
        <v>97</v>
      </c>
      <c r="F4" s="41" t="s">
        <v>565</v>
      </c>
      <c r="G4" s="41" t="s">
        <v>563</v>
      </c>
      <c r="H4" s="40">
        <v>2</v>
      </c>
      <c r="I4" s="41" t="s">
        <v>566</v>
      </c>
      <c r="J4" s="23">
        <f>IF(C4="M",IF(B4&gt;34,VLOOKUP(B4,koeficient!$A$1:$B$175,2,FALSE),""),IF(B4&gt;134,VLOOKUP(B4,koeficient!$A$1:$B$175,2,FALSE),""))</f>
        <v>0.96820000000000006</v>
      </c>
      <c r="K4" s="24">
        <f t="shared" si="0"/>
        <v>5.550340972222223E-2</v>
      </c>
      <c r="L4" s="26" t="str">
        <f t="shared" si="1"/>
        <v>X</v>
      </c>
      <c r="M4">
        <v>3</v>
      </c>
      <c r="N4" t="s">
        <v>26</v>
      </c>
    </row>
    <row r="5" spans="1:14">
      <c r="A5" s="40">
        <v>578</v>
      </c>
      <c r="B5" s="40">
        <v>66</v>
      </c>
      <c r="C5" s="41" t="s">
        <v>11</v>
      </c>
      <c r="D5" s="41" t="s">
        <v>532</v>
      </c>
      <c r="E5" s="41" t="s">
        <v>97</v>
      </c>
      <c r="F5" s="41" t="s">
        <v>533</v>
      </c>
      <c r="G5" s="41" t="s">
        <v>534</v>
      </c>
      <c r="H5" s="40">
        <v>14</v>
      </c>
      <c r="I5" s="41" t="s">
        <v>535</v>
      </c>
      <c r="J5" s="23">
        <f>IF(C5="M",IF(B5&gt;34,VLOOKUP(B5,koeficient!$A$1:$B$175,2,FALSE),""),IF(B5&gt;134,VLOOKUP(B5,koeficient!$A$1:$B$175,2,FALSE),""))</f>
        <v>0.78150000000000008</v>
      </c>
      <c r="K5" s="24">
        <f t="shared" si="0"/>
        <v>5.6523072916666667E-2</v>
      </c>
      <c r="L5" s="26" t="str">
        <f t="shared" si="1"/>
        <v>X</v>
      </c>
      <c r="M5">
        <v>4</v>
      </c>
      <c r="N5" t="s">
        <v>20</v>
      </c>
    </row>
    <row r="6" spans="1:14">
      <c r="A6" s="40">
        <v>530</v>
      </c>
      <c r="B6" s="40">
        <v>46</v>
      </c>
      <c r="C6" s="41" t="s">
        <v>11</v>
      </c>
      <c r="D6" s="41" t="s">
        <v>551</v>
      </c>
      <c r="E6" s="41" t="s">
        <v>97</v>
      </c>
      <c r="F6" s="41" t="s">
        <v>552</v>
      </c>
      <c r="G6" s="41" t="s">
        <v>77</v>
      </c>
      <c r="H6" s="40">
        <v>4</v>
      </c>
      <c r="I6" s="41" t="s">
        <v>553</v>
      </c>
      <c r="J6" s="23">
        <f>IF(C6="M",IF(B6&gt;34,VLOOKUP(B6,koeficient!$A$1:$B$175,2,FALSE),""),IF(B6&gt;134,VLOOKUP(B6,koeficient!$A$1:$B$175,2,FALSE),""))</f>
        <v>0.93330000000000002</v>
      </c>
      <c r="K6" s="24">
        <f t="shared" si="0"/>
        <v>5.6754145833333332E-2</v>
      </c>
      <c r="L6" s="26" t="str">
        <f t="shared" si="1"/>
        <v>X</v>
      </c>
      <c r="M6">
        <v>5</v>
      </c>
    </row>
    <row r="7" spans="1:14">
      <c r="A7" s="40">
        <v>577</v>
      </c>
      <c r="B7" s="40">
        <v>60</v>
      </c>
      <c r="C7" s="41" t="s">
        <v>11</v>
      </c>
      <c r="D7" s="41" t="s">
        <v>589</v>
      </c>
      <c r="E7" s="41" t="s">
        <v>97</v>
      </c>
      <c r="F7" s="41" t="s">
        <v>590</v>
      </c>
      <c r="G7" s="41" t="s">
        <v>591</v>
      </c>
      <c r="H7" s="40">
        <v>11</v>
      </c>
      <c r="I7" s="41" t="s">
        <v>592</v>
      </c>
      <c r="J7" s="23">
        <f>IF(C7="M",IF(B7&gt;34,VLOOKUP(B7,koeficient!$A$1:$B$175,2,FALSE),""),IF(B7&gt;134,VLOOKUP(B7,koeficient!$A$1:$B$175,2,FALSE),""))</f>
        <v>0.83040000000000003</v>
      </c>
      <c r="K7" s="24">
        <f t="shared" si="0"/>
        <v>5.7407166666666662E-2</v>
      </c>
      <c r="L7" s="26" t="str">
        <f t="shared" si="1"/>
        <v>X</v>
      </c>
      <c r="M7">
        <v>6</v>
      </c>
    </row>
    <row r="8" spans="1:14">
      <c r="A8" s="40">
        <v>275</v>
      </c>
      <c r="B8" s="40">
        <v>36</v>
      </c>
      <c r="C8" s="41" t="s">
        <v>11</v>
      </c>
      <c r="D8" s="41" t="s">
        <v>586</v>
      </c>
      <c r="E8" s="41" t="s">
        <v>97</v>
      </c>
      <c r="F8" s="41" t="s">
        <v>587</v>
      </c>
      <c r="G8" s="41" t="s">
        <v>67</v>
      </c>
      <c r="H8" s="40">
        <v>3</v>
      </c>
      <c r="I8" s="41" t="s">
        <v>588</v>
      </c>
      <c r="J8" s="23">
        <f>IF(C8="M",IF(B8&gt;34,VLOOKUP(B8,koeficient!$A$1:$B$175,2,FALSE),""),IF(B8&gt;134,VLOOKUP(B8,koeficient!$A$1:$B$175,2,FALSE),""))</f>
        <v>1</v>
      </c>
      <c r="K8" s="24">
        <f t="shared" si="0"/>
        <v>5.8125000000000003E-2</v>
      </c>
      <c r="L8" s="26" t="str">
        <f t="shared" si="1"/>
        <v>X</v>
      </c>
      <c r="M8">
        <v>7</v>
      </c>
    </row>
    <row r="9" spans="1:14">
      <c r="A9" s="40">
        <v>504</v>
      </c>
      <c r="B9" s="40">
        <v>48</v>
      </c>
      <c r="C9" s="41" t="s">
        <v>11</v>
      </c>
      <c r="D9" s="41" t="s">
        <v>593</v>
      </c>
      <c r="E9" s="41" t="s">
        <v>97</v>
      </c>
      <c r="F9" s="41" t="s">
        <v>594</v>
      </c>
      <c r="G9" s="41" t="s">
        <v>91</v>
      </c>
      <c r="H9" s="40">
        <v>8</v>
      </c>
      <c r="I9" s="41" t="s">
        <v>595</v>
      </c>
      <c r="J9" s="23">
        <f>IF(C9="M",IF(B9&gt;34,VLOOKUP(B9,koeficient!$A$1:$B$175,2,FALSE),""),IF(B9&gt;134,VLOOKUP(B9,koeficient!$A$1:$B$175,2,FALSE),""))</f>
        <v>0.91920000000000002</v>
      </c>
      <c r="K9" s="24">
        <f t="shared" si="0"/>
        <v>6.0226750000000003E-2</v>
      </c>
      <c r="L9" s="26" t="str">
        <f t="shared" si="1"/>
        <v>X</v>
      </c>
      <c r="M9">
        <v>8</v>
      </c>
    </row>
    <row r="10" spans="1:14">
      <c r="A10" s="40">
        <v>568</v>
      </c>
      <c r="B10" s="40">
        <v>61</v>
      </c>
      <c r="C10" s="41" t="s">
        <v>11</v>
      </c>
      <c r="D10" s="41" t="s">
        <v>51</v>
      </c>
      <c r="E10" s="41" t="s">
        <v>97</v>
      </c>
      <c r="F10" s="41" t="s">
        <v>539</v>
      </c>
      <c r="G10" s="41" t="s">
        <v>540</v>
      </c>
      <c r="H10" s="40">
        <v>15</v>
      </c>
      <c r="I10" s="41" t="s">
        <v>541</v>
      </c>
      <c r="J10" s="23">
        <f>IF(C10="M",IF(B10&gt;34,VLOOKUP(B10,koeficient!$A$1:$B$175,2,FALSE),""),IF(B10&gt;134,VLOOKUP(B10,koeficient!$A$1:$B$175,2,FALSE),""))</f>
        <v>0.82230000000000003</v>
      </c>
      <c r="K10" s="24">
        <f t="shared" si="0"/>
        <v>6.0663659722222235E-2</v>
      </c>
      <c r="L10" s="26" t="str">
        <f t="shared" si="1"/>
        <v>X</v>
      </c>
      <c r="M10">
        <v>9</v>
      </c>
      <c r="N10" t="s">
        <v>22</v>
      </c>
    </row>
    <row r="11" spans="1:14">
      <c r="A11" s="40">
        <v>399</v>
      </c>
      <c r="B11" s="40">
        <v>38</v>
      </c>
      <c r="C11" s="41" t="s">
        <v>11</v>
      </c>
      <c r="D11" s="41" t="s">
        <v>582</v>
      </c>
      <c r="E11" s="41" t="s">
        <v>97</v>
      </c>
      <c r="F11" s="41" t="s">
        <v>583</v>
      </c>
      <c r="G11" s="41" t="s">
        <v>584</v>
      </c>
      <c r="H11" s="40">
        <v>5</v>
      </c>
      <c r="I11" s="41" t="s">
        <v>585</v>
      </c>
      <c r="J11" s="23">
        <f>IF(C11="M",IF(B11&gt;34,VLOOKUP(B11,koeficient!$A$1:$B$175,2,FALSE),""),IF(B11&gt;134,VLOOKUP(B11,koeficient!$A$1:$B$175,2,FALSE),""))</f>
        <v>0.98880000000000001</v>
      </c>
      <c r="K11" s="24">
        <f t="shared" si="0"/>
        <v>6.2086111111111106E-2</v>
      </c>
      <c r="L11" s="26" t="str">
        <f t="shared" si="1"/>
        <v>X</v>
      </c>
      <c r="M11">
        <v>10</v>
      </c>
    </row>
    <row r="12" spans="1:14">
      <c r="A12" s="40">
        <v>511</v>
      </c>
      <c r="B12" s="40">
        <v>44</v>
      </c>
      <c r="C12" s="41" t="s">
        <v>11</v>
      </c>
      <c r="D12" s="41" t="s">
        <v>554</v>
      </c>
      <c r="E12" s="41" t="s">
        <v>97</v>
      </c>
      <c r="F12" s="41" t="s">
        <v>555</v>
      </c>
      <c r="G12" s="41" t="s">
        <v>59</v>
      </c>
      <c r="H12" s="40">
        <v>10</v>
      </c>
      <c r="I12" s="41" t="s">
        <v>556</v>
      </c>
      <c r="J12" s="23">
        <f>IF(C12="M",IF(B12&gt;34,VLOOKUP(B12,koeficient!$A$1:$B$175,2,FALSE),""),IF(B12&gt;134,VLOOKUP(B12,koeficient!$A$1:$B$175,2,FALSE),""))</f>
        <v>0.94730000000000003</v>
      </c>
      <c r="K12" s="24">
        <f t="shared" si="0"/>
        <v>6.4863736111111112E-2</v>
      </c>
      <c r="L12" s="26" t="str">
        <f t="shared" si="1"/>
        <v>X</v>
      </c>
      <c r="M12">
        <v>11</v>
      </c>
      <c r="N12" t="s">
        <v>24</v>
      </c>
    </row>
    <row r="13" spans="1:14">
      <c r="A13" s="40">
        <v>427</v>
      </c>
      <c r="B13" s="40">
        <v>47</v>
      </c>
      <c r="C13" s="41" t="s">
        <v>11</v>
      </c>
      <c r="D13" s="41" t="s">
        <v>545</v>
      </c>
      <c r="E13" s="41" t="s">
        <v>97</v>
      </c>
      <c r="F13" s="41" t="s">
        <v>546</v>
      </c>
      <c r="G13" s="41" t="s">
        <v>59</v>
      </c>
      <c r="H13" s="40">
        <v>12</v>
      </c>
      <c r="I13" s="41" t="s">
        <v>547</v>
      </c>
      <c r="J13" s="23">
        <f>IF(C13="M",IF(B13&gt;34,VLOOKUP(B13,koeficient!$A$1:$B$175,2,FALSE),""),IF(B13&gt;134,VLOOKUP(B13,koeficient!$A$1:$B$175,2,FALSE),""))</f>
        <v>0.92630000000000001</v>
      </c>
      <c r="K13" s="24">
        <f t="shared" si="0"/>
        <v>6.5119747685185178E-2</v>
      </c>
      <c r="L13" s="26" t="str">
        <f t="shared" si="1"/>
        <v>X</v>
      </c>
      <c r="M13">
        <v>12</v>
      </c>
      <c r="N13" t="s">
        <v>23</v>
      </c>
    </row>
    <row r="14" spans="1:14">
      <c r="A14" s="40">
        <v>529</v>
      </c>
      <c r="B14" s="40">
        <v>41</v>
      </c>
      <c r="C14" s="41" t="s">
        <v>11</v>
      </c>
      <c r="D14" s="41" t="s">
        <v>80</v>
      </c>
      <c r="E14" s="41" t="s">
        <v>97</v>
      </c>
      <c r="F14" s="41" t="s">
        <v>571</v>
      </c>
      <c r="G14" s="41" t="s">
        <v>33</v>
      </c>
      <c r="H14" s="40">
        <v>9</v>
      </c>
      <c r="I14" s="41" t="s">
        <v>572</v>
      </c>
      <c r="J14" s="23">
        <f>IF(C14="M",IF(B14&gt;34,VLOOKUP(B14,koeficient!$A$1:$B$175,2,FALSE),""),IF(B14&gt;134,VLOOKUP(B14,koeficient!$A$1:$B$175,2,FALSE),""))</f>
        <v>0.96820000000000006</v>
      </c>
      <c r="K14" s="24">
        <f t="shared" si="0"/>
        <v>6.5723298611111106E-2</v>
      </c>
      <c r="L14" s="26" t="str">
        <f t="shared" si="1"/>
        <v>X</v>
      </c>
      <c r="M14">
        <v>13</v>
      </c>
    </row>
    <row r="15" spans="1:14">
      <c r="A15" s="40">
        <v>576</v>
      </c>
      <c r="B15" s="40">
        <v>73</v>
      </c>
      <c r="C15" s="41" t="s">
        <v>11</v>
      </c>
      <c r="D15" s="41" t="s">
        <v>529</v>
      </c>
      <c r="E15" s="41" t="s">
        <v>97</v>
      </c>
      <c r="F15" s="41" t="s">
        <v>530</v>
      </c>
      <c r="G15" s="41" t="s">
        <v>73</v>
      </c>
      <c r="H15" s="40">
        <v>25</v>
      </c>
      <c r="I15" s="41" t="s">
        <v>531</v>
      </c>
      <c r="J15" s="23">
        <f>IF(C15="M",IF(B15&gt;34,VLOOKUP(B15,koeficient!$A$1:$B$175,2,FALSE),""),IF(B15&gt;134,VLOOKUP(B15,koeficient!$A$1:$B$175,2,FALSE),""))</f>
        <v>0.71879999999999999</v>
      </c>
      <c r="K15" s="24">
        <f t="shared" si="0"/>
        <v>6.8152888888888888E-2</v>
      </c>
      <c r="L15" s="26" t="str">
        <f t="shared" si="1"/>
        <v>X</v>
      </c>
      <c r="M15">
        <v>14</v>
      </c>
      <c r="N15" t="s">
        <v>19</v>
      </c>
    </row>
    <row r="16" spans="1:14">
      <c r="A16" s="40">
        <v>423</v>
      </c>
      <c r="B16" s="40">
        <v>41</v>
      </c>
      <c r="C16" s="41" t="s">
        <v>11</v>
      </c>
      <c r="D16" s="41" t="s">
        <v>567</v>
      </c>
      <c r="E16" s="41" t="s">
        <v>97</v>
      </c>
      <c r="F16" s="41" t="s">
        <v>568</v>
      </c>
      <c r="G16" s="41" t="s">
        <v>569</v>
      </c>
      <c r="H16" s="40">
        <v>13</v>
      </c>
      <c r="I16" s="41" t="s">
        <v>570</v>
      </c>
      <c r="J16" s="23">
        <f>IF(C16="M",IF(B16&gt;34,VLOOKUP(B16,koeficient!$A$1:$B$175,2,FALSE),""),IF(B16&gt;134,VLOOKUP(B16,koeficient!$A$1:$B$175,2,FALSE),""))</f>
        <v>0.96820000000000006</v>
      </c>
      <c r="K16" s="24">
        <f t="shared" si="0"/>
        <v>6.8984249999999997E-2</v>
      </c>
      <c r="L16" s="26" t="str">
        <f t="shared" si="1"/>
        <v>X</v>
      </c>
      <c r="M16">
        <v>15</v>
      </c>
    </row>
    <row r="17" spans="1:14">
      <c r="A17" s="40">
        <v>443</v>
      </c>
      <c r="B17" s="40">
        <v>46</v>
      </c>
      <c r="C17" s="41" t="s">
        <v>11</v>
      </c>
      <c r="D17" s="41" t="s">
        <v>548</v>
      </c>
      <c r="E17" s="41" t="s">
        <v>97</v>
      </c>
      <c r="F17" s="41" t="s">
        <v>549</v>
      </c>
      <c r="G17" s="41" t="s">
        <v>42</v>
      </c>
      <c r="H17" s="40">
        <v>18</v>
      </c>
      <c r="I17" s="41" t="s">
        <v>550</v>
      </c>
      <c r="J17" s="23">
        <f>IF(C17="M",IF(B17&gt;34,VLOOKUP(B17,koeficient!$A$1:$B$175,2,FALSE),""),IF(B17&gt;134,VLOOKUP(B17,koeficient!$A$1:$B$175,2,FALSE),""))</f>
        <v>0.93330000000000002</v>
      </c>
      <c r="K17" s="24">
        <f t="shared" si="0"/>
        <v>6.9965093750000013E-2</v>
      </c>
      <c r="L17" s="26" t="str">
        <f t="shared" si="1"/>
        <v>X</v>
      </c>
      <c r="M17">
        <v>16</v>
      </c>
    </row>
    <row r="18" spans="1:14">
      <c r="A18" s="40">
        <v>542</v>
      </c>
      <c r="B18" s="40">
        <v>51</v>
      </c>
      <c r="C18" s="41" t="s">
        <v>11</v>
      </c>
      <c r="D18" s="41" t="s">
        <v>542</v>
      </c>
      <c r="E18" s="41" t="s">
        <v>97</v>
      </c>
      <c r="F18" s="41" t="s">
        <v>543</v>
      </c>
      <c r="G18" s="41" t="s">
        <v>59</v>
      </c>
      <c r="H18" s="40">
        <v>23</v>
      </c>
      <c r="I18" s="41" t="s">
        <v>544</v>
      </c>
      <c r="J18" s="23">
        <f>IF(C18="M",IF(B18&gt;34,VLOOKUP(B18,koeficient!$A$1:$B$175,2,FALSE),""),IF(B18&gt;134,VLOOKUP(B18,koeficient!$A$1:$B$175,2,FALSE),""))</f>
        <v>0.89770000000000005</v>
      </c>
      <c r="K18" s="24">
        <f t="shared" si="0"/>
        <v>7.1099086805555559E-2</v>
      </c>
      <c r="L18" s="26" t="str">
        <f t="shared" si="1"/>
        <v>X</v>
      </c>
      <c r="M18">
        <v>17</v>
      </c>
      <c r="N18" t="s">
        <v>27</v>
      </c>
    </row>
    <row r="19" spans="1:14">
      <c r="A19" s="40">
        <v>502</v>
      </c>
      <c r="B19" s="40">
        <v>41</v>
      </c>
      <c r="C19" s="41" t="s">
        <v>11</v>
      </c>
      <c r="D19" s="41" t="s">
        <v>573</v>
      </c>
      <c r="E19" s="41" t="s">
        <v>97</v>
      </c>
      <c r="F19" s="41" t="s">
        <v>574</v>
      </c>
      <c r="G19" s="41" t="s">
        <v>575</v>
      </c>
      <c r="H19" s="40">
        <v>16</v>
      </c>
      <c r="I19" s="41" t="s">
        <v>576</v>
      </c>
      <c r="J19" s="23">
        <f>IF(C19="M",IF(B19&gt;34,VLOOKUP(B19,koeficient!$A$1:$B$175,2,FALSE),""),IF(B19&gt;134,VLOOKUP(B19,koeficient!$A$1:$B$175,2,FALSE),""))</f>
        <v>0.96820000000000006</v>
      </c>
      <c r="K19" s="24">
        <f t="shared" si="0"/>
        <v>7.1640076388888904E-2</v>
      </c>
      <c r="L19" s="26" t="str">
        <f t="shared" si="1"/>
        <v>X</v>
      </c>
      <c r="M19">
        <v>18</v>
      </c>
    </row>
    <row r="20" spans="1:14">
      <c r="A20" s="40">
        <v>516</v>
      </c>
      <c r="B20" s="40">
        <v>45</v>
      </c>
      <c r="C20" s="41" t="s">
        <v>11</v>
      </c>
      <c r="D20" s="41" t="s">
        <v>596</v>
      </c>
      <c r="E20" s="41" t="s">
        <v>97</v>
      </c>
      <c r="F20" s="41" t="s">
        <v>597</v>
      </c>
      <c r="G20" s="41" t="s">
        <v>59</v>
      </c>
      <c r="H20" s="40">
        <v>21</v>
      </c>
      <c r="I20" s="41" t="s">
        <v>598</v>
      </c>
      <c r="J20" s="23">
        <f>IF(C20="M",IF(B20&gt;34,VLOOKUP(B20,koeficient!$A$1:$B$175,2,FALSE),""),IF(B20&gt;134,VLOOKUP(B20,koeficient!$A$1:$B$175,2,FALSE),""))</f>
        <v>0.94040000000000001</v>
      </c>
      <c r="K20" s="24">
        <f t="shared" si="0"/>
        <v>7.2935421296296307E-2</v>
      </c>
      <c r="L20" s="26" t="str">
        <f t="shared" si="1"/>
        <v>X</v>
      </c>
      <c r="M20">
        <v>19</v>
      </c>
    </row>
    <row r="21" spans="1:14">
      <c r="A21" s="40">
        <v>407</v>
      </c>
      <c r="B21" s="40">
        <v>39</v>
      </c>
      <c r="C21" s="41" t="s">
        <v>11</v>
      </c>
      <c r="D21" s="41" t="s">
        <v>79</v>
      </c>
      <c r="E21" s="41" t="s">
        <v>97</v>
      </c>
      <c r="F21" s="41" t="s">
        <v>580</v>
      </c>
      <c r="G21" s="41" t="s">
        <v>563</v>
      </c>
      <c r="H21" s="40">
        <v>17</v>
      </c>
      <c r="I21" s="41" t="s">
        <v>581</v>
      </c>
      <c r="J21" s="23">
        <f>IF(C21="M",IF(B21&gt;34,VLOOKUP(B21,koeficient!$A$1:$B$175,2,FALSE),""),IF(B21&gt;134,VLOOKUP(B21,koeficient!$A$1:$B$175,2,FALSE),""))</f>
        <v>0.98199999999999998</v>
      </c>
      <c r="K21" s="24">
        <f t="shared" si="0"/>
        <v>7.3479513888888889E-2</v>
      </c>
      <c r="L21" s="26" t="str">
        <f t="shared" si="1"/>
        <v>X</v>
      </c>
      <c r="M21">
        <v>20</v>
      </c>
    </row>
    <row r="22" spans="1:14">
      <c r="A22" s="40">
        <v>444</v>
      </c>
      <c r="B22" s="40">
        <v>43</v>
      </c>
      <c r="C22" s="41" t="s">
        <v>11</v>
      </c>
      <c r="D22" s="41" t="s">
        <v>557</v>
      </c>
      <c r="E22" s="41" t="s">
        <v>97</v>
      </c>
      <c r="F22" s="41" t="s">
        <v>558</v>
      </c>
      <c r="G22" s="41" t="s">
        <v>559</v>
      </c>
      <c r="H22" s="40">
        <v>20</v>
      </c>
      <c r="I22" s="41" t="s">
        <v>560</v>
      </c>
      <c r="J22" s="23">
        <f>IF(C22="M",IF(B22&gt;34,VLOOKUP(B22,koeficient!$A$1:$B$175,2,FALSE),""),IF(B22&gt;134,VLOOKUP(B22,koeficient!$A$1:$B$175,2,FALSE),""))</f>
        <v>0.95430000000000004</v>
      </c>
      <c r="K22" s="24">
        <f t="shared" si="0"/>
        <v>7.3549579861111117E-2</v>
      </c>
      <c r="L22" s="26" t="str">
        <f t="shared" si="1"/>
        <v>X</v>
      </c>
      <c r="M22">
        <v>21</v>
      </c>
      <c r="N22" t="s">
        <v>25</v>
      </c>
    </row>
    <row r="23" spans="1:14">
      <c r="A23" s="40">
        <v>458</v>
      </c>
      <c r="B23" s="40">
        <v>40</v>
      </c>
      <c r="C23" s="41" t="s">
        <v>11</v>
      </c>
      <c r="D23" s="41" t="s">
        <v>577</v>
      </c>
      <c r="E23" s="41" t="s">
        <v>97</v>
      </c>
      <c r="F23" s="41" t="s">
        <v>578</v>
      </c>
      <c r="G23" s="41" t="s">
        <v>32</v>
      </c>
      <c r="H23" s="40">
        <v>22</v>
      </c>
      <c r="I23" s="41" t="s">
        <v>579</v>
      </c>
      <c r="J23" s="23">
        <f>IF(C23="M",IF(B23&gt;34,VLOOKUP(B23,koeficient!$A$1:$B$175,2,FALSE),""),IF(B23&gt;134,VLOOKUP(B23,koeficient!$A$1:$B$175,2,FALSE),""))</f>
        <v>0.97510000000000008</v>
      </c>
      <c r="K23" s="24">
        <f t="shared" si="0"/>
        <v>7.6123258101851859E-2</v>
      </c>
      <c r="L23" s="26" t="str">
        <f t="shared" si="1"/>
        <v>X</v>
      </c>
      <c r="M23">
        <v>22</v>
      </c>
    </row>
    <row r="24" spans="1:14">
      <c r="A24" s="40">
        <v>519</v>
      </c>
      <c r="B24" s="40">
        <v>44</v>
      </c>
      <c r="C24" s="41" t="s">
        <v>11</v>
      </c>
      <c r="D24" s="41" t="s">
        <v>599</v>
      </c>
      <c r="E24" s="41" t="s">
        <v>97</v>
      </c>
      <c r="F24" s="41" t="s">
        <v>600</v>
      </c>
      <c r="G24" s="41" t="s">
        <v>601</v>
      </c>
      <c r="H24" s="40">
        <v>24</v>
      </c>
      <c r="I24" s="41" t="s">
        <v>602</v>
      </c>
      <c r="J24" s="23">
        <f>IF(C24="M",IF(B24&gt;34,VLOOKUP(B24,koeficient!$A$1:$B$175,2,FALSE),""),IF(B24&gt;134,VLOOKUP(B24,koeficient!$A$1:$B$175,2,FALSE),""))</f>
        <v>0.94730000000000003</v>
      </c>
      <c r="K24" s="24">
        <f t="shared" si="0"/>
        <v>8.0432787037037046E-2</v>
      </c>
      <c r="L24" s="26" t="str">
        <f t="shared" si="1"/>
        <v>X</v>
      </c>
      <c r="M24">
        <v>23</v>
      </c>
    </row>
    <row r="25" spans="1:14">
      <c r="A25" s="40">
        <v>682</v>
      </c>
      <c r="B25" s="40">
        <v>159</v>
      </c>
      <c r="C25" s="41" t="s">
        <v>12</v>
      </c>
      <c r="D25" s="41" t="s">
        <v>82</v>
      </c>
      <c r="E25" s="41" t="s">
        <v>98</v>
      </c>
      <c r="F25" s="41" t="s">
        <v>603</v>
      </c>
      <c r="G25" s="41" t="s">
        <v>540</v>
      </c>
      <c r="H25" s="40">
        <v>5</v>
      </c>
      <c r="I25" s="41" t="s">
        <v>604</v>
      </c>
      <c r="J25" s="23">
        <f>IF(C25="M",IF(B25&gt;34,VLOOKUP(B25,koeficient!$A$1:$B$175,2,FALSE),""),IF(B25&gt;134,VLOOKUP(B25,koeficient!$A$1:$B$175,2,FALSE),""))</f>
        <v>0.81080000000000008</v>
      </c>
      <c r="K25" s="24">
        <f t="shared" si="0"/>
        <v>5.8520240740740741E-2</v>
      </c>
      <c r="L25" s="26" t="str">
        <f t="shared" si="1"/>
        <v>X</v>
      </c>
      <c r="M25">
        <v>1</v>
      </c>
    </row>
    <row r="26" spans="1:14">
      <c r="A26" s="40">
        <v>674</v>
      </c>
      <c r="B26" s="40">
        <v>143</v>
      </c>
      <c r="C26" s="41" t="s">
        <v>12</v>
      </c>
      <c r="D26" s="41" t="s">
        <v>94</v>
      </c>
      <c r="E26" s="41" t="s">
        <v>98</v>
      </c>
      <c r="F26" s="41" t="s">
        <v>611</v>
      </c>
      <c r="G26" s="41" t="s">
        <v>77</v>
      </c>
      <c r="H26" s="40">
        <v>2</v>
      </c>
      <c r="I26" s="41" t="s">
        <v>612</v>
      </c>
      <c r="J26" s="23">
        <f>IF(C26="M",IF(B26&gt;34,VLOOKUP(B26,koeficient!$A$1:$B$175,2,FALSE),""),IF(B26&gt;134,VLOOKUP(B26,koeficient!$A$1:$B$175,2,FALSE),""))</f>
        <v>0.94210000000000005</v>
      </c>
      <c r="K26" s="24">
        <f t="shared" si="0"/>
        <v>5.9938931712962967E-2</v>
      </c>
      <c r="L26" s="26" t="str">
        <f t="shared" si="1"/>
        <v>X</v>
      </c>
      <c r="M26">
        <v>2</v>
      </c>
    </row>
    <row r="27" spans="1:14">
      <c r="A27" s="40">
        <v>630</v>
      </c>
      <c r="B27" s="40">
        <v>135</v>
      </c>
      <c r="C27" s="41" t="s">
        <v>12</v>
      </c>
      <c r="D27" s="41" t="s">
        <v>92</v>
      </c>
      <c r="E27" s="41" t="s">
        <v>98</v>
      </c>
      <c r="F27" s="41" t="s">
        <v>616</v>
      </c>
      <c r="G27" s="41" t="s">
        <v>617</v>
      </c>
      <c r="H27" s="40">
        <v>1</v>
      </c>
      <c r="I27" s="41" t="s">
        <v>618</v>
      </c>
      <c r="J27" s="23">
        <f>IF(C27="M",IF(B27&gt;34,VLOOKUP(B27,koeficient!$A$1:$B$175,2,FALSE),""),IF(B27&gt;134,VLOOKUP(B27,koeficient!$A$1:$B$175,2,FALSE),""))</f>
        <v>1</v>
      </c>
      <c r="K27" s="24">
        <f t="shared" si="0"/>
        <v>6.2268518518518522E-2</v>
      </c>
      <c r="L27" s="26" t="str">
        <f t="shared" si="1"/>
        <v>X</v>
      </c>
      <c r="M27">
        <v>3</v>
      </c>
    </row>
    <row r="28" spans="1:14">
      <c r="A28" s="40">
        <v>675</v>
      </c>
      <c r="B28" s="40">
        <v>147</v>
      </c>
      <c r="C28" s="41" t="s">
        <v>12</v>
      </c>
      <c r="D28" s="41" t="s">
        <v>95</v>
      </c>
      <c r="E28" s="41" t="s">
        <v>98</v>
      </c>
      <c r="F28" s="41" t="s">
        <v>605</v>
      </c>
      <c r="G28" s="41" t="s">
        <v>67</v>
      </c>
      <c r="H28" s="40">
        <v>3</v>
      </c>
      <c r="I28" s="41" t="s">
        <v>606</v>
      </c>
      <c r="J28" s="23">
        <f>IF(C28="M",IF(B28&gt;34,VLOOKUP(B28,koeficient!$A$1:$B$175,2,FALSE),""),IF(B28&gt;134,VLOOKUP(B28,koeficient!$A$1:$B$175,2,FALSE),""))</f>
        <v>0.9103</v>
      </c>
      <c r="K28" s="24">
        <f t="shared" si="0"/>
        <v>6.5006377314814817E-2</v>
      </c>
      <c r="L28" s="26" t="str">
        <f t="shared" si="1"/>
        <v>X</v>
      </c>
      <c r="M28">
        <v>4</v>
      </c>
    </row>
    <row r="29" spans="1:14">
      <c r="A29" s="40">
        <v>673</v>
      </c>
      <c r="B29" s="40">
        <v>140</v>
      </c>
      <c r="C29" s="41" t="s">
        <v>12</v>
      </c>
      <c r="D29" s="41" t="s">
        <v>613</v>
      </c>
      <c r="E29" s="41" t="s">
        <v>98</v>
      </c>
      <c r="F29" s="41" t="s">
        <v>614</v>
      </c>
      <c r="G29" s="41" t="s">
        <v>540</v>
      </c>
      <c r="H29" s="40">
        <v>4</v>
      </c>
      <c r="I29" s="41" t="s">
        <v>615</v>
      </c>
      <c r="J29" s="23">
        <f>IF(C29="M",IF(B29&gt;34,VLOOKUP(B29,koeficient!$A$1:$B$175,2,FALSE),""),IF(B29&gt;134,VLOOKUP(B29,koeficient!$A$1:$B$175,2,FALSE),""))</f>
        <v>0.9657</v>
      </c>
      <c r="K29" s="24">
        <f t="shared" si="0"/>
        <v>6.936497916666666E-2</v>
      </c>
      <c r="L29" s="26" t="str">
        <f t="shared" si="1"/>
        <v>X</v>
      </c>
      <c r="M29">
        <v>5</v>
      </c>
    </row>
    <row r="30" spans="1:14">
      <c r="A30" s="40">
        <v>655</v>
      </c>
      <c r="B30" s="40">
        <v>143</v>
      </c>
      <c r="C30" s="41" t="s">
        <v>12</v>
      </c>
      <c r="D30" s="41" t="s">
        <v>607</v>
      </c>
      <c r="E30" s="41" t="s">
        <v>98</v>
      </c>
      <c r="F30" s="41" t="s">
        <v>608</v>
      </c>
      <c r="G30" s="41" t="s">
        <v>609</v>
      </c>
      <c r="H30" s="40">
        <v>6</v>
      </c>
      <c r="I30" s="41" t="s">
        <v>610</v>
      </c>
      <c r="J30" s="23">
        <f>IF(C30="M",IF(B30&gt;34,VLOOKUP(B30,koeficient!$A$1:$B$175,2,FALSE),""),IF(B30&gt;134,VLOOKUP(B30,koeficient!$A$1:$B$175,2,FALSE),""))</f>
        <v>0.94210000000000005</v>
      </c>
      <c r="K30" s="24">
        <f t="shared" si="0"/>
        <v>7.556427083333335E-2</v>
      </c>
      <c r="L30" s="26" t="str">
        <f t="shared" si="1"/>
        <v>X</v>
      </c>
      <c r="M30">
        <v>6</v>
      </c>
    </row>
    <row r="31" spans="1:14">
      <c r="A31" s="40">
        <v>689</v>
      </c>
      <c r="B31" s="40">
        <v>159</v>
      </c>
      <c r="C31" s="41" t="s">
        <v>12</v>
      </c>
      <c r="D31" s="41" t="s">
        <v>619</v>
      </c>
      <c r="E31" s="41" t="s">
        <v>98</v>
      </c>
      <c r="F31" s="41" t="s">
        <v>620</v>
      </c>
      <c r="G31" s="41" t="s">
        <v>591</v>
      </c>
      <c r="H31" s="40">
        <v>7</v>
      </c>
      <c r="I31" s="41" t="s">
        <v>621</v>
      </c>
      <c r="J31" s="23">
        <f>IF(C31="M",IF(B31&gt;34,VLOOKUP(B31,koeficient!$A$1:$B$175,2,FALSE),""),IF(B31&gt;134,VLOOKUP(B31,koeficient!$A$1:$B$175,2,FALSE),""))</f>
        <v>0.81080000000000008</v>
      </c>
      <c r="K31" s="24">
        <f t="shared" si="0"/>
        <v>9.1149310185185198E-2</v>
      </c>
      <c r="L31" s="26" t="str">
        <f t="shared" si="1"/>
        <v>X</v>
      </c>
      <c r="M31">
        <v>7</v>
      </c>
    </row>
  </sheetData>
  <autoFilter ref="A1:N30"/>
  <sortState ref="A2:M33">
    <sortCondition ref="E2:E33"/>
    <sortCondition ref="K2:K33"/>
  </sortState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2"/>
  <sheetViews>
    <sheetView topLeftCell="A97" workbookViewId="0">
      <selection activeCell="B57" sqref="B57:B112"/>
    </sheetView>
  </sheetViews>
  <sheetFormatPr defaultRowHeight="15"/>
  <cols>
    <col min="1" max="1" width="7.28515625" style="7" customWidth="1"/>
    <col min="2" max="2" width="11.5703125" style="6"/>
  </cols>
  <sheetData>
    <row r="1" spans="1:2">
      <c r="A1" s="2">
        <v>35</v>
      </c>
      <c r="B1" s="3">
        <v>1</v>
      </c>
    </row>
    <row r="2" spans="1:2">
      <c r="A2" s="4">
        <v>36</v>
      </c>
      <c r="B2" s="5">
        <v>1</v>
      </c>
    </row>
    <row r="3" spans="1:2">
      <c r="A3" s="4">
        <v>37</v>
      </c>
      <c r="B3" s="5">
        <v>0.99570000000000003</v>
      </c>
    </row>
    <row r="4" spans="1:2">
      <c r="A4" s="4">
        <v>38</v>
      </c>
      <c r="B4" s="5">
        <v>0.98880000000000001</v>
      </c>
    </row>
    <row r="5" spans="1:2">
      <c r="A5" s="4">
        <v>39</v>
      </c>
      <c r="B5" s="5">
        <v>0.98199999999999998</v>
      </c>
    </row>
    <row r="6" spans="1:2">
      <c r="A6" s="2">
        <v>40</v>
      </c>
      <c r="B6" s="3">
        <v>0.97510000000000008</v>
      </c>
    </row>
    <row r="7" spans="1:2">
      <c r="A7" s="4">
        <v>41</v>
      </c>
      <c r="B7" s="5">
        <v>0.96820000000000006</v>
      </c>
    </row>
    <row r="8" spans="1:2">
      <c r="A8" s="4">
        <v>42</v>
      </c>
      <c r="B8" s="5">
        <v>0.96120000000000005</v>
      </c>
    </row>
    <row r="9" spans="1:2">
      <c r="A9" s="4">
        <v>43</v>
      </c>
      <c r="B9" s="5">
        <v>0.95430000000000004</v>
      </c>
    </row>
    <row r="10" spans="1:2">
      <c r="A10" s="4">
        <v>44</v>
      </c>
      <c r="B10" s="5">
        <v>0.94730000000000003</v>
      </c>
    </row>
    <row r="11" spans="1:2">
      <c r="A11" s="2">
        <v>45</v>
      </c>
      <c r="B11" s="3">
        <v>0.94040000000000001</v>
      </c>
    </row>
    <row r="12" spans="1:2">
      <c r="A12" s="4">
        <v>46</v>
      </c>
      <c r="B12" s="5">
        <v>0.93330000000000002</v>
      </c>
    </row>
    <row r="13" spans="1:2">
      <c r="A13" s="4">
        <v>47</v>
      </c>
      <c r="B13" s="5">
        <v>0.92630000000000001</v>
      </c>
    </row>
    <row r="14" spans="1:2">
      <c r="A14" s="4">
        <v>48</v>
      </c>
      <c r="B14" s="5">
        <v>0.91920000000000002</v>
      </c>
    </row>
    <row r="15" spans="1:2">
      <c r="A15" s="4">
        <v>49</v>
      </c>
      <c r="B15" s="5">
        <v>0.91210000000000002</v>
      </c>
    </row>
    <row r="16" spans="1:2">
      <c r="A16" s="2">
        <v>50</v>
      </c>
      <c r="B16" s="3">
        <v>0.90500000000000003</v>
      </c>
    </row>
    <row r="17" spans="1:2">
      <c r="A17" s="4">
        <v>51</v>
      </c>
      <c r="B17" s="5">
        <v>0.89770000000000005</v>
      </c>
    </row>
    <row r="18" spans="1:2">
      <c r="A18" s="4">
        <v>52</v>
      </c>
      <c r="B18" s="5">
        <v>0.89040000000000008</v>
      </c>
    </row>
    <row r="19" spans="1:2">
      <c r="A19" s="4">
        <v>53</v>
      </c>
      <c r="B19" s="5">
        <v>0.8831</v>
      </c>
    </row>
    <row r="20" spans="1:2">
      <c r="A20" s="4">
        <v>54</v>
      </c>
      <c r="B20" s="5">
        <v>0.87580000000000002</v>
      </c>
    </row>
    <row r="21" spans="1:2">
      <c r="A21" s="2">
        <v>55</v>
      </c>
      <c r="B21" s="3">
        <v>0.86850000000000005</v>
      </c>
    </row>
    <row r="22" spans="1:2">
      <c r="A22" s="4">
        <v>56</v>
      </c>
      <c r="B22" s="5">
        <v>0.8609</v>
      </c>
    </row>
    <row r="23" spans="1:2">
      <c r="A23" s="4">
        <v>57</v>
      </c>
      <c r="B23" s="5">
        <v>0.85330000000000006</v>
      </c>
    </row>
    <row r="24" spans="1:2">
      <c r="A24" s="4">
        <v>58</v>
      </c>
      <c r="B24" s="5">
        <v>0.84560000000000002</v>
      </c>
    </row>
    <row r="25" spans="1:2">
      <c r="A25" s="4">
        <v>59</v>
      </c>
      <c r="B25" s="5">
        <v>0.83799999999999997</v>
      </c>
    </row>
    <row r="26" spans="1:2">
      <c r="A26" s="2">
        <v>60</v>
      </c>
      <c r="B26" s="3">
        <v>0.83040000000000003</v>
      </c>
    </row>
    <row r="27" spans="1:2">
      <c r="A27" s="4">
        <v>61</v>
      </c>
      <c r="B27" s="5">
        <v>0.82230000000000003</v>
      </c>
    </row>
    <row r="28" spans="1:2">
      <c r="A28" s="4">
        <v>62</v>
      </c>
      <c r="B28" s="5">
        <v>0.81430000000000002</v>
      </c>
    </row>
    <row r="29" spans="1:2">
      <c r="A29" s="4">
        <v>63</v>
      </c>
      <c r="B29" s="5">
        <v>0.80620000000000003</v>
      </c>
    </row>
    <row r="30" spans="1:2">
      <c r="A30" s="4">
        <v>64</v>
      </c>
      <c r="B30" s="5">
        <v>0.79820000000000002</v>
      </c>
    </row>
    <row r="31" spans="1:2">
      <c r="A31" s="2">
        <v>65</v>
      </c>
      <c r="B31" s="3">
        <v>0.79010000000000002</v>
      </c>
    </row>
    <row r="32" spans="1:2">
      <c r="A32" s="4">
        <v>66</v>
      </c>
      <c r="B32" s="5">
        <v>0.78150000000000008</v>
      </c>
    </row>
    <row r="33" spans="1:2">
      <c r="A33" s="4">
        <v>67</v>
      </c>
      <c r="B33" s="5">
        <v>0.77280000000000004</v>
      </c>
    </row>
    <row r="34" spans="1:2">
      <c r="A34" s="4">
        <v>68</v>
      </c>
      <c r="B34" s="5">
        <v>0.76419999999999999</v>
      </c>
    </row>
    <row r="35" spans="1:2">
      <c r="A35" s="4">
        <v>69</v>
      </c>
      <c r="B35" s="5">
        <v>0.75550000000000006</v>
      </c>
    </row>
    <row r="36" spans="1:2">
      <c r="A36" s="2">
        <v>70</v>
      </c>
      <c r="B36" s="3">
        <v>0.74690000000000001</v>
      </c>
    </row>
    <row r="37" spans="1:2">
      <c r="A37" s="4">
        <v>71</v>
      </c>
      <c r="B37" s="5">
        <v>0.73750000000000004</v>
      </c>
    </row>
    <row r="38" spans="1:2">
      <c r="A38" s="4">
        <v>72</v>
      </c>
      <c r="B38" s="5">
        <v>0.72810000000000008</v>
      </c>
    </row>
    <row r="39" spans="1:2">
      <c r="A39" s="4">
        <v>73</v>
      </c>
      <c r="B39" s="5">
        <v>0.71879999999999999</v>
      </c>
    </row>
    <row r="40" spans="1:2">
      <c r="A40" s="4">
        <v>74</v>
      </c>
      <c r="B40" s="5">
        <v>0.70940000000000003</v>
      </c>
    </row>
    <row r="41" spans="1:2">
      <c r="A41" s="2">
        <v>75</v>
      </c>
      <c r="B41" s="3">
        <v>0.7</v>
      </c>
    </row>
    <row r="42" spans="1:2">
      <c r="A42" s="4">
        <v>76</v>
      </c>
      <c r="B42" s="5">
        <v>0.68969999999999998</v>
      </c>
    </row>
    <row r="43" spans="1:2">
      <c r="A43" s="4">
        <v>77</v>
      </c>
      <c r="B43" s="5">
        <v>0.67930000000000001</v>
      </c>
    </row>
    <row r="44" spans="1:2">
      <c r="A44" s="4">
        <v>78</v>
      </c>
      <c r="B44" s="5">
        <v>0.66900000000000004</v>
      </c>
    </row>
    <row r="45" spans="1:2">
      <c r="A45" s="4">
        <v>79</v>
      </c>
      <c r="B45" s="5">
        <v>0.65860000000000007</v>
      </c>
    </row>
    <row r="46" spans="1:2">
      <c r="A46" s="2">
        <v>80</v>
      </c>
      <c r="B46" s="3">
        <v>0.64829999999999999</v>
      </c>
    </row>
    <row r="47" spans="1:2">
      <c r="A47" s="4">
        <v>81</v>
      </c>
      <c r="B47" s="5">
        <v>0.63660000000000005</v>
      </c>
    </row>
    <row r="48" spans="1:2">
      <c r="A48" s="4">
        <v>82</v>
      </c>
      <c r="B48" s="5">
        <v>0.62490000000000001</v>
      </c>
    </row>
    <row r="49" spans="1:2">
      <c r="A49" s="4">
        <v>83</v>
      </c>
      <c r="B49" s="5">
        <v>0.61320000000000008</v>
      </c>
    </row>
    <row r="50" spans="1:2">
      <c r="A50" s="4">
        <v>84</v>
      </c>
      <c r="B50" s="5">
        <v>0.60150000000000003</v>
      </c>
    </row>
    <row r="51" spans="1:2">
      <c r="A51" s="2">
        <v>85</v>
      </c>
      <c r="B51" s="3">
        <v>0.58979999999999999</v>
      </c>
    </row>
    <row r="52" spans="1:2">
      <c r="A52" s="4">
        <v>86</v>
      </c>
      <c r="B52" s="5">
        <v>0.57579999999999998</v>
      </c>
    </row>
    <row r="53" spans="1:2">
      <c r="A53" s="4">
        <v>87</v>
      </c>
      <c r="B53" s="5">
        <v>0.56180000000000008</v>
      </c>
    </row>
    <row r="54" spans="1:2">
      <c r="A54" s="4">
        <v>88</v>
      </c>
      <c r="B54" s="5">
        <v>0.54780000000000006</v>
      </c>
    </row>
    <row r="55" spans="1:2">
      <c r="A55" s="4">
        <v>89</v>
      </c>
      <c r="B55" s="5">
        <v>0.53380000000000005</v>
      </c>
    </row>
    <row r="56" spans="1:2">
      <c r="A56" s="2">
        <v>90</v>
      </c>
      <c r="B56" s="3">
        <v>0.51980000000000004</v>
      </c>
    </row>
    <row r="57" spans="1:2">
      <c r="A57">
        <v>135</v>
      </c>
      <c r="B57" s="3">
        <v>1</v>
      </c>
    </row>
    <row r="58" spans="1:2">
      <c r="A58">
        <v>136</v>
      </c>
      <c r="B58" s="5">
        <v>0.99690000000000001</v>
      </c>
    </row>
    <row r="59" spans="1:2">
      <c r="A59">
        <v>137</v>
      </c>
      <c r="B59" s="5">
        <v>0.98910000000000009</v>
      </c>
    </row>
    <row r="60" spans="1:2">
      <c r="A60">
        <v>138</v>
      </c>
      <c r="B60" s="5">
        <v>0.98130000000000006</v>
      </c>
    </row>
    <row r="61" spans="1:2">
      <c r="A61">
        <v>139</v>
      </c>
      <c r="B61" s="5">
        <v>0.97350000000000003</v>
      </c>
    </row>
    <row r="62" spans="1:2">
      <c r="A62">
        <v>140</v>
      </c>
      <c r="B62" s="3">
        <v>0.9657</v>
      </c>
    </row>
    <row r="63" spans="1:2">
      <c r="A63">
        <v>141</v>
      </c>
      <c r="B63" s="5">
        <v>0.9578000000000001</v>
      </c>
    </row>
    <row r="64" spans="1:2">
      <c r="A64">
        <v>142</v>
      </c>
      <c r="B64" s="5">
        <v>0.94990000000000008</v>
      </c>
    </row>
    <row r="65" spans="1:2">
      <c r="A65">
        <v>143</v>
      </c>
      <c r="B65" s="5">
        <v>0.94210000000000005</v>
      </c>
    </row>
    <row r="66" spans="1:2">
      <c r="A66">
        <v>144</v>
      </c>
      <c r="B66" s="5">
        <v>0.93420000000000003</v>
      </c>
    </row>
    <row r="67" spans="1:2">
      <c r="A67">
        <v>145</v>
      </c>
      <c r="B67" s="3">
        <v>0.92630000000000001</v>
      </c>
    </row>
    <row r="68" spans="1:2">
      <c r="A68">
        <v>146</v>
      </c>
      <c r="B68" s="5">
        <v>0.91830000000000001</v>
      </c>
    </row>
    <row r="69" spans="1:2">
      <c r="A69">
        <v>147</v>
      </c>
      <c r="B69" s="5">
        <v>0.9103</v>
      </c>
    </row>
    <row r="70" spans="1:2">
      <c r="A70">
        <v>148</v>
      </c>
      <c r="B70" s="5">
        <v>0.9022</v>
      </c>
    </row>
    <row r="71" spans="1:2">
      <c r="A71">
        <v>149</v>
      </c>
      <c r="B71" s="5">
        <v>0.89419999999999999</v>
      </c>
    </row>
    <row r="72" spans="1:2">
      <c r="A72">
        <v>150</v>
      </c>
      <c r="B72" s="3">
        <v>0.88619999999999999</v>
      </c>
    </row>
    <row r="73" spans="1:2">
      <c r="A73">
        <v>151</v>
      </c>
      <c r="B73" s="5">
        <v>0.878</v>
      </c>
    </row>
    <row r="74" spans="1:2">
      <c r="A74">
        <v>152</v>
      </c>
      <c r="B74" s="5">
        <v>0.86970000000000003</v>
      </c>
    </row>
    <row r="75" spans="1:2">
      <c r="A75">
        <v>153</v>
      </c>
      <c r="B75" s="5">
        <v>0.86150000000000004</v>
      </c>
    </row>
    <row r="76" spans="1:2">
      <c r="A76">
        <v>154</v>
      </c>
      <c r="B76" s="5">
        <v>0.85320000000000007</v>
      </c>
    </row>
    <row r="77" spans="1:2">
      <c r="A77">
        <v>155</v>
      </c>
      <c r="B77" s="3">
        <v>0.84499999999999997</v>
      </c>
    </row>
    <row r="78" spans="1:2">
      <c r="A78">
        <v>156</v>
      </c>
      <c r="B78" s="5">
        <v>0.83650000000000002</v>
      </c>
    </row>
    <row r="79" spans="1:2">
      <c r="A79">
        <v>157</v>
      </c>
      <c r="B79" s="5">
        <v>0.82790000000000008</v>
      </c>
    </row>
    <row r="80" spans="1:2">
      <c r="A80">
        <v>158</v>
      </c>
      <c r="B80" s="5">
        <v>0.81940000000000002</v>
      </c>
    </row>
    <row r="81" spans="1:2">
      <c r="A81">
        <v>159</v>
      </c>
      <c r="B81" s="5">
        <v>0.81080000000000008</v>
      </c>
    </row>
    <row r="82" spans="1:2">
      <c r="A82">
        <v>160</v>
      </c>
      <c r="B82" s="3">
        <v>0.80220000000000002</v>
      </c>
    </row>
    <row r="83" spans="1:2">
      <c r="A83">
        <v>161</v>
      </c>
      <c r="B83" s="5">
        <v>0.79320000000000002</v>
      </c>
    </row>
    <row r="84" spans="1:2">
      <c r="A84">
        <v>162</v>
      </c>
      <c r="B84" s="5">
        <v>0.78420000000000001</v>
      </c>
    </row>
    <row r="85" spans="1:2">
      <c r="A85">
        <v>163</v>
      </c>
      <c r="B85" s="5">
        <v>0.7752</v>
      </c>
    </row>
    <row r="86" spans="1:2">
      <c r="A86">
        <v>164</v>
      </c>
      <c r="B86" s="5">
        <v>0.76619999999999999</v>
      </c>
    </row>
    <row r="87" spans="1:2">
      <c r="A87">
        <v>165</v>
      </c>
      <c r="B87" s="3">
        <v>0.75719999999999998</v>
      </c>
    </row>
    <row r="88" spans="1:2">
      <c r="A88">
        <v>166</v>
      </c>
      <c r="B88" s="5">
        <v>0.74760000000000004</v>
      </c>
    </row>
    <row r="89" spans="1:2">
      <c r="A89">
        <v>167</v>
      </c>
      <c r="B89" s="5">
        <v>0.73810000000000009</v>
      </c>
    </row>
    <row r="90" spans="1:2">
      <c r="A90">
        <v>168</v>
      </c>
      <c r="B90" s="5">
        <v>0.72850000000000004</v>
      </c>
    </row>
    <row r="91" spans="1:2">
      <c r="A91">
        <v>169</v>
      </c>
      <c r="B91" s="5">
        <v>0.71889999999999998</v>
      </c>
    </row>
    <row r="92" spans="1:2">
      <c r="A92">
        <v>170</v>
      </c>
      <c r="B92" s="3">
        <v>0.70930000000000004</v>
      </c>
    </row>
    <row r="93" spans="1:2">
      <c r="A93">
        <v>171</v>
      </c>
      <c r="B93" s="5">
        <v>0.69900000000000007</v>
      </c>
    </row>
    <row r="94" spans="1:2">
      <c r="A94">
        <v>172</v>
      </c>
      <c r="B94" s="5">
        <v>0.68869999999999998</v>
      </c>
    </row>
    <row r="95" spans="1:2">
      <c r="A95">
        <v>173</v>
      </c>
      <c r="B95" s="5">
        <v>0.67830000000000001</v>
      </c>
    </row>
    <row r="96" spans="1:2">
      <c r="A96">
        <v>174</v>
      </c>
      <c r="B96" s="5">
        <v>0.66800000000000004</v>
      </c>
    </row>
    <row r="97" spans="1:2">
      <c r="A97">
        <v>175</v>
      </c>
      <c r="B97" s="3">
        <v>0.65770000000000006</v>
      </c>
    </row>
    <row r="98" spans="1:2">
      <c r="A98">
        <v>176</v>
      </c>
      <c r="B98" s="5">
        <v>0.64640000000000009</v>
      </c>
    </row>
    <row r="99" spans="1:2">
      <c r="A99">
        <v>177</v>
      </c>
      <c r="B99" s="5">
        <v>0.63519999999999999</v>
      </c>
    </row>
    <row r="100" spans="1:2">
      <c r="A100">
        <v>178</v>
      </c>
      <c r="B100" s="5">
        <v>0.62390000000000001</v>
      </c>
    </row>
    <row r="101" spans="1:2">
      <c r="A101">
        <v>179</v>
      </c>
      <c r="B101" s="5">
        <v>0.61260000000000003</v>
      </c>
    </row>
    <row r="102" spans="1:2">
      <c r="A102">
        <v>180</v>
      </c>
      <c r="B102" s="3">
        <v>0.60130000000000006</v>
      </c>
    </row>
    <row r="103" spans="1:2">
      <c r="A103">
        <v>181</v>
      </c>
      <c r="B103" s="5">
        <v>0.5887</v>
      </c>
    </row>
    <row r="104" spans="1:2">
      <c r="A104">
        <v>182</v>
      </c>
      <c r="B104" s="5">
        <v>0.57600000000000007</v>
      </c>
    </row>
    <row r="105" spans="1:2">
      <c r="A105">
        <v>183</v>
      </c>
      <c r="B105" s="5">
        <v>0.56340000000000001</v>
      </c>
    </row>
    <row r="106" spans="1:2">
      <c r="A106">
        <v>184</v>
      </c>
      <c r="B106" s="5">
        <v>0.55070000000000008</v>
      </c>
    </row>
    <row r="107" spans="1:2">
      <c r="A107">
        <v>185</v>
      </c>
      <c r="B107" s="3">
        <v>0.53810000000000002</v>
      </c>
    </row>
    <row r="108" spans="1:2">
      <c r="A108">
        <v>186</v>
      </c>
      <c r="B108" s="5">
        <v>0.5232</v>
      </c>
    </row>
    <row r="109" spans="1:2">
      <c r="A109">
        <v>187</v>
      </c>
      <c r="B109" s="5">
        <v>0.50819999999999999</v>
      </c>
    </row>
    <row r="110" spans="1:2">
      <c r="A110">
        <v>188</v>
      </c>
      <c r="B110" s="5">
        <v>0.49330000000000002</v>
      </c>
    </row>
    <row r="111" spans="1:2">
      <c r="A111">
        <v>189</v>
      </c>
      <c r="B111" s="5">
        <v>0.4783</v>
      </c>
    </row>
    <row r="112" spans="1:2">
      <c r="A112">
        <v>190</v>
      </c>
      <c r="B112" s="3">
        <v>0.46340000000000003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6"/>
  <sheetViews>
    <sheetView tabSelected="1" topLeftCell="A19" workbookViewId="0">
      <selection activeCell="C33" sqref="C33"/>
    </sheetView>
  </sheetViews>
  <sheetFormatPr defaultRowHeight="15"/>
  <cols>
    <col min="1" max="1" width="5.5703125" style="10" customWidth="1"/>
    <col min="2" max="2" width="19.85546875" style="12" customWidth="1"/>
    <col min="3" max="3" width="10.85546875" style="30" bestFit="1" customWidth="1"/>
    <col min="4" max="4" width="4.5703125" style="12" customWidth="1"/>
    <col min="5" max="5" width="30" style="12" customWidth="1"/>
    <col min="6" max="6" width="4.5703125" style="14" customWidth="1"/>
    <col min="7" max="7" width="7.28515625" style="17" customWidth="1"/>
    <col min="8" max="8" width="7" style="19" customWidth="1"/>
    <col min="9" max="9" width="10.5703125" style="16" customWidth="1"/>
  </cols>
  <sheetData>
    <row r="1" spans="1:9">
      <c r="A1" s="8" t="s">
        <v>13</v>
      </c>
      <c r="B1" s="12" t="s">
        <v>14</v>
      </c>
    </row>
    <row r="2" spans="1:9">
      <c r="A2" s="11" t="s">
        <v>15</v>
      </c>
      <c r="B2" s="13" t="s">
        <v>2</v>
      </c>
      <c r="C2" s="31" t="s">
        <v>4</v>
      </c>
      <c r="D2" s="13" t="s">
        <v>16</v>
      </c>
      <c r="E2" s="13" t="s">
        <v>6</v>
      </c>
      <c r="F2" s="15" t="s">
        <v>7</v>
      </c>
      <c r="G2" s="18" t="s">
        <v>8</v>
      </c>
      <c r="H2" s="20" t="s">
        <v>17</v>
      </c>
      <c r="I2" s="16" t="s">
        <v>18</v>
      </c>
    </row>
    <row r="3" spans="1:9">
      <c r="A3" s="9" t="s">
        <v>97</v>
      </c>
      <c r="B3"/>
      <c r="C3"/>
      <c r="D3"/>
      <c r="E3"/>
      <c r="F3"/>
      <c r="G3"/>
      <c r="H3"/>
      <c r="I3"/>
    </row>
    <row r="4" spans="1:9" ht="18.75">
      <c r="A4" s="28">
        <v>1</v>
      </c>
      <c r="B4" s="9" t="s">
        <v>536</v>
      </c>
      <c r="C4" s="9" t="s">
        <v>537</v>
      </c>
      <c r="D4" s="9">
        <v>574</v>
      </c>
      <c r="E4" s="9" t="s">
        <v>32</v>
      </c>
      <c r="F4" s="9">
        <v>6</v>
      </c>
      <c r="G4" s="9" t="s">
        <v>538</v>
      </c>
      <c r="H4" s="9">
        <v>0.82230000000000003</v>
      </c>
      <c r="I4" s="27">
        <v>5.2349537037037042E-2</v>
      </c>
    </row>
    <row r="5" spans="1:9" ht="18.75">
      <c r="A5" s="28">
        <v>2</v>
      </c>
      <c r="B5" s="9" t="s">
        <v>561</v>
      </c>
      <c r="C5" s="9" t="s">
        <v>562</v>
      </c>
      <c r="D5" s="9">
        <v>464</v>
      </c>
      <c r="E5" s="9" t="s">
        <v>563</v>
      </c>
      <c r="F5" s="9">
        <v>1</v>
      </c>
      <c r="G5" s="9" t="s">
        <v>564</v>
      </c>
      <c r="H5" s="9">
        <v>0.96120000000000005</v>
      </c>
      <c r="I5" s="27">
        <v>5.4722222222222228E-2</v>
      </c>
    </row>
    <row r="6" spans="1:9" ht="18.75">
      <c r="A6" s="28">
        <v>3</v>
      </c>
      <c r="B6" s="9" t="s">
        <v>76</v>
      </c>
      <c r="C6" s="9" t="s">
        <v>565</v>
      </c>
      <c r="D6" s="9">
        <v>518</v>
      </c>
      <c r="E6" s="9" t="s">
        <v>563</v>
      </c>
      <c r="F6" s="9">
        <v>2</v>
      </c>
      <c r="G6" s="9" t="s">
        <v>566</v>
      </c>
      <c r="H6" s="9">
        <v>0.96820000000000006</v>
      </c>
      <c r="I6" s="27">
        <v>5.5497685185185185E-2</v>
      </c>
    </row>
    <row r="7" spans="1:9" ht="18.75">
      <c r="A7" s="28">
        <v>4</v>
      </c>
      <c r="B7" s="9" t="s">
        <v>532</v>
      </c>
      <c r="C7" s="9" t="s">
        <v>533</v>
      </c>
      <c r="D7" s="9">
        <v>578</v>
      </c>
      <c r="E7" s="9" t="s">
        <v>534</v>
      </c>
      <c r="F7" s="9">
        <v>14</v>
      </c>
      <c r="G7" s="9" t="s">
        <v>535</v>
      </c>
      <c r="H7" s="9">
        <v>0.78150000000000008</v>
      </c>
      <c r="I7" s="27">
        <v>5.6527777777777781E-2</v>
      </c>
    </row>
    <row r="8" spans="1:9" ht="18.75">
      <c r="A8" s="28">
        <v>5</v>
      </c>
      <c r="B8" s="9" t="s">
        <v>551</v>
      </c>
      <c r="C8" s="9" t="s">
        <v>552</v>
      </c>
      <c r="D8" s="9">
        <v>530</v>
      </c>
      <c r="E8" s="9" t="s">
        <v>77</v>
      </c>
      <c r="F8" s="9">
        <v>4</v>
      </c>
      <c r="G8" s="9" t="s">
        <v>553</v>
      </c>
      <c r="H8" s="9">
        <v>0.93330000000000002</v>
      </c>
      <c r="I8" s="27">
        <v>5.6759259259259259E-2</v>
      </c>
    </row>
    <row r="9" spans="1:9" ht="18.75">
      <c r="A9" s="28">
        <v>6</v>
      </c>
      <c r="B9" s="9" t="s">
        <v>589</v>
      </c>
      <c r="C9" s="9" t="s">
        <v>590</v>
      </c>
      <c r="D9" s="9">
        <v>577</v>
      </c>
      <c r="E9" s="9" t="s">
        <v>591</v>
      </c>
      <c r="F9" s="9">
        <v>11</v>
      </c>
      <c r="G9" s="9" t="s">
        <v>592</v>
      </c>
      <c r="H9" s="9">
        <v>0.83040000000000003</v>
      </c>
      <c r="I9" s="27">
        <v>5.7407407407407407E-2</v>
      </c>
    </row>
    <row r="10" spans="1:9" ht="18.75">
      <c r="A10" s="28">
        <v>7</v>
      </c>
      <c r="B10" s="9" t="s">
        <v>586</v>
      </c>
      <c r="C10" s="9" t="s">
        <v>587</v>
      </c>
      <c r="D10" s="9">
        <v>275</v>
      </c>
      <c r="E10" s="9" t="s">
        <v>67</v>
      </c>
      <c r="F10" s="9">
        <v>3</v>
      </c>
      <c r="G10" s="9" t="s">
        <v>588</v>
      </c>
      <c r="H10" s="9">
        <v>1</v>
      </c>
      <c r="I10" s="27">
        <v>5.8125000000000003E-2</v>
      </c>
    </row>
    <row r="11" spans="1:9" ht="18.75">
      <c r="A11" s="28">
        <v>8</v>
      </c>
      <c r="B11" s="9" t="s">
        <v>593</v>
      </c>
      <c r="C11" s="9" t="s">
        <v>594</v>
      </c>
      <c r="D11" s="9">
        <v>504</v>
      </c>
      <c r="E11" s="9" t="s">
        <v>91</v>
      </c>
      <c r="F11" s="9">
        <v>8</v>
      </c>
      <c r="G11" s="9" t="s">
        <v>595</v>
      </c>
      <c r="H11" s="9">
        <v>0.91920000000000002</v>
      </c>
      <c r="I11" s="27">
        <v>6.0231481481481476E-2</v>
      </c>
    </row>
    <row r="12" spans="1:9" ht="18.75">
      <c r="A12" s="28">
        <v>9</v>
      </c>
      <c r="B12" s="9" t="s">
        <v>51</v>
      </c>
      <c r="C12" s="9" t="s">
        <v>539</v>
      </c>
      <c r="D12" s="9">
        <v>568</v>
      </c>
      <c r="E12" s="9" t="s">
        <v>540</v>
      </c>
      <c r="F12" s="9">
        <v>15</v>
      </c>
      <c r="G12" s="9" t="s">
        <v>541</v>
      </c>
      <c r="H12" s="9">
        <v>0.82230000000000003</v>
      </c>
      <c r="I12" s="27">
        <v>6.0659722222222219E-2</v>
      </c>
    </row>
    <row r="13" spans="1:9" ht="18.75">
      <c r="A13" s="28">
        <v>10</v>
      </c>
      <c r="B13" s="9" t="s">
        <v>582</v>
      </c>
      <c r="C13" s="9" t="s">
        <v>583</v>
      </c>
      <c r="D13" s="9">
        <v>399</v>
      </c>
      <c r="E13" s="9" t="s">
        <v>584</v>
      </c>
      <c r="F13" s="9">
        <v>5</v>
      </c>
      <c r="G13" s="9" t="s">
        <v>585</v>
      </c>
      <c r="H13" s="9">
        <v>0.98880000000000001</v>
      </c>
      <c r="I13" s="27">
        <v>6.2083333333333331E-2</v>
      </c>
    </row>
    <row r="14" spans="1:9" ht="18.75">
      <c r="A14" s="28">
        <v>11</v>
      </c>
      <c r="B14" s="9" t="s">
        <v>554</v>
      </c>
      <c r="C14" s="9" t="s">
        <v>555</v>
      </c>
      <c r="D14" s="9">
        <v>511</v>
      </c>
      <c r="E14" s="9" t="s">
        <v>59</v>
      </c>
      <c r="F14" s="9">
        <v>10</v>
      </c>
      <c r="G14" s="9" t="s">
        <v>556</v>
      </c>
      <c r="H14" s="9">
        <v>0.94730000000000003</v>
      </c>
      <c r="I14" s="27">
        <v>6.4861111111111105E-2</v>
      </c>
    </row>
    <row r="15" spans="1:9" ht="18.75">
      <c r="A15" s="28">
        <v>12</v>
      </c>
      <c r="B15" s="9" t="s">
        <v>545</v>
      </c>
      <c r="C15" s="9" t="s">
        <v>546</v>
      </c>
      <c r="D15" s="9">
        <v>427</v>
      </c>
      <c r="E15" s="9" t="s">
        <v>59</v>
      </c>
      <c r="F15" s="9">
        <v>12</v>
      </c>
      <c r="G15" s="9" t="s">
        <v>547</v>
      </c>
      <c r="H15" s="9">
        <v>0.92630000000000001</v>
      </c>
      <c r="I15" s="27">
        <v>6.5115740740740738E-2</v>
      </c>
    </row>
    <row r="16" spans="1:9" ht="18.75">
      <c r="A16" s="28">
        <v>13</v>
      </c>
      <c r="B16" s="9" t="s">
        <v>80</v>
      </c>
      <c r="C16" s="9" t="s">
        <v>571</v>
      </c>
      <c r="D16" s="9">
        <v>529</v>
      </c>
      <c r="E16" s="9" t="s">
        <v>33</v>
      </c>
      <c r="F16" s="9">
        <v>9</v>
      </c>
      <c r="G16" s="9" t="s">
        <v>572</v>
      </c>
      <c r="H16" s="9">
        <v>0.96820000000000006</v>
      </c>
      <c r="I16" s="27">
        <v>6.5717592592592591E-2</v>
      </c>
    </row>
    <row r="17" spans="1:9" ht="18.75">
      <c r="A17" s="28">
        <v>14</v>
      </c>
      <c r="B17" s="9" t="s">
        <v>529</v>
      </c>
      <c r="C17" s="9" t="s">
        <v>530</v>
      </c>
      <c r="D17" s="9">
        <v>576</v>
      </c>
      <c r="E17" s="9" t="s">
        <v>73</v>
      </c>
      <c r="F17" s="9">
        <v>25</v>
      </c>
      <c r="G17" s="9" t="s">
        <v>531</v>
      </c>
      <c r="H17" s="9">
        <v>0.71879999999999999</v>
      </c>
      <c r="I17" s="27">
        <v>6.8148148148148138E-2</v>
      </c>
    </row>
    <row r="18" spans="1:9" ht="18.75">
      <c r="A18" s="28">
        <v>15</v>
      </c>
      <c r="B18" s="9" t="s">
        <v>567</v>
      </c>
      <c r="C18" s="9" t="s">
        <v>568</v>
      </c>
      <c r="D18" s="9">
        <v>423</v>
      </c>
      <c r="E18" s="9" t="s">
        <v>569</v>
      </c>
      <c r="F18" s="9">
        <v>13</v>
      </c>
      <c r="G18" s="9" t="s">
        <v>570</v>
      </c>
      <c r="H18" s="9">
        <v>0.96820000000000006</v>
      </c>
      <c r="I18" s="27">
        <v>6.8981481481481477E-2</v>
      </c>
    </row>
    <row r="19" spans="1:9" ht="18.75">
      <c r="A19" s="28">
        <v>16</v>
      </c>
      <c r="B19" s="9" t="s">
        <v>548</v>
      </c>
      <c r="C19" s="9" t="s">
        <v>549</v>
      </c>
      <c r="D19" s="9">
        <v>443</v>
      </c>
      <c r="E19" s="9" t="s">
        <v>42</v>
      </c>
      <c r="F19" s="9">
        <v>18</v>
      </c>
      <c r="G19" s="9" t="s">
        <v>550</v>
      </c>
      <c r="H19" s="9">
        <v>0.93330000000000002</v>
      </c>
      <c r="I19" s="27">
        <v>6.9965277777777779E-2</v>
      </c>
    </row>
    <row r="20" spans="1:9" ht="18.75">
      <c r="A20" s="28">
        <v>17</v>
      </c>
      <c r="B20" s="9" t="s">
        <v>542</v>
      </c>
      <c r="C20" s="9" t="s">
        <v>543</v>
      </c>
      <c r="D20" s="9">
        <v>542</v>
      </c>
      <c r="E20" s="9" t="s">
        <v>59</v>
      </c>
      <c r="F20" s="9">
        <v>23</v>
      </c>
      <c r="G20" s="9" t="s">
        <v>544</v>
      </c>
      <c r="H20" s="9">
        <v>0.89770000000000005</v>
      </c>
      <c r="I20" s="27">
        <v>7.1099537037037031E-2</v>
      </c>
    </row>
    <row r="21" spans="1:9" ht="18.75">
      <c r="A21" s="28">
        <v>18</v>
      </c>
      <c r="B21" s="9" t="s">
        <v>573</v>
      </c>
      <c r="C21" s="9" t="s">
        <v>574</v>
      </c>
      <c r="D21" s="9">
        <v>502</v>
      </c>
      <c r="E21" s="9" t="s">
        <v>575</v>
      </c>
      <c r="F21" s="9">
        <v>16</v>
      </c>
      <c r="G21" s="9" t="s">
        <v>576</v>
      </c>
      <c r="H21" s="9">
        <v>0.96820000000000006</v>
      </c>
      <c r="I21" s="27">
        <v>7.1643518518518523E-2</v>
      </c>
    </row>
    <row r="22" spans="1:9" ht="18.75">
      <c r="A22" s="28">
        <v>19</v>
      </c>
      <c r="B22" s="9" t="s">
        <v>596</v>
      </c>
      <c r="C22" s="9" t="s">
        <v>597</v>
      </c>
      <c r="D22" s="9">
        <v>516</v>
      </c>
      <c r="E22" s="9" t="s">
        <v>59</v>
      </c>
      <c r="F22" s="9">
        <v>21</v>
      </c>
      <c r="G22" s="9" t="s">
        <v>598</v>
      </c>
      <c r="H22" s="9">
        <v>0.94040000000000001</v>
      </c>
      <c r="I22" s="27">
        <v>7.2939814814814818E-2</v>
      </c>
    </row>
    <row r="23" spans="1:9" ht="18.75">
      <c r="A23" s="28">
        <v>20</v>
      </c>
      <c r="B23" s="9" t="s">
        <v>79</v>
      </c>
      <c r="C23" s="9" t="s">
        <v>580</v>
      </c>
      <c r="D23" s="9">
        <v>407</v>
      </c>
      <c r="E23" s="9" t="s">
        <v>563</v>
      </c>
      <c r="F23" s="9">
        <v>17</v>
      </c>
      <c r="G23" s="9" t="s">
        <v>581</v>
      </c>
      <c r="H23" s="9">
        <v>0.98199999999999998</v>
      </c>
      <c r="I23" s="27">
        <v>7.3483796296296297E-2</v>
      </c>
    </row>
    <row r="24" spans="1:9" ht="18.75">
      <c r="A24" s="28">
        <v>21</v>
      </c>
      <c r="B24" s="9" t="s">
        <v>557</v>
      </c>
      <c r="C24" s="9" t="s">
        <v>558</v>
      </c>
      <c r="D24" s="9">
        <v>444</v>
      </c>
      <c r="E24" s="9" t="s">
        <v>559</v>
      </c>
      <c r="F24" s="9">
        <v>20</v>
      </c>
      <c r="G24" s="9" t="s">
        <v>560</v>
      </c>
      <c r="H24" s="9">
        <v>0.95430000000000004</v>
      </c>
      <c r="I24" s="27">
        <v>7.3553240740740738E-2</v>
      </c>
    </row>
    <row r="25" spans="1:9" ht="18.75">
      <c r="A25" s="28">
        <v>22</v>
      </c>
      <c r="B25" s="9" t="s">
        <v>577</v>
      </c>
      <c r="C25" s="9" t="s">
        <v>578</v>
      </c>
      <c r="D25" s="9">
        <v>458</v>
      </c>
      <c r="E25" s="9" t="s">
        <v>32</v>
      </c>
      <c r="F25" s="9">
        <v>22</v>
      </c>
      <c r="G25" s="9" t="s">
        <v>579</v>
      </c>
      <c r="H25" s="9">
        <v>0.97510000000000008</v>
      </c>
      <c r="I25" s="27">
        <v>7.6122685185185182E-2</v>
      </c>
    </row>
    <row r="26" spans="1:9" ht="18.75">
      <c r="A26" s="28">
        <v>23</v>
      </c>
      <c r="B26" s="9" t="s">
        <v>599</v>
      </c>
      <c r="C26" s="9" t="s">
        <v>600</v>
      </c>
      <c r="D26" s="9">
        <v>519</v>
      </c>
      <c r="E26" s="9" t="s">
        <v>601</v>
      </c>
      <c r="F26" s="9">
        <v>24</v>
      </c>
      <c r="G26" s="9" t="s">
        <v>602</v>
      </c>
      <c r="H26" s="9">
        <v>0.94730000000000003</v>
      </c>
      <c r="I26" s="27">
        <v>8.0428240740740745E-2</v>
      </c>
    </row>
    <row r="27" spans="1:9">
      <c r="A27" s="9"/>
      <c r="B27"/>
      <c r="C27"/>
      <c r="D27"/>
      <c r="E27"/>
      <c r="F27"/>
      <c r="G27"/>
      <c r="H27"/>
      <c r="I27"/>
    </row>
    <row r="28" spans="1:9">
      <c r="A28" s="9" t="s">
        <v>98</v>
      </c>
      <c r="B28"/>
      <c r="C28"/>
      <c r="D28"/>
      <c r="E28"/>
      <c r="F28"/>
      <c r="G28"/>
      <c r="H28"/>
      <c r="I28"/>
    </row>
    <row r="29" spans="1:9" ht="18.75">
      <c r="A29" s="28">
        <v>1</v>
      </c>
      <c r="B29" s="9" t="s">
        <v>82</v>
      </c>
      <c r="C29" s="9" t="s">
        <v>603</v>
      </c>
      <c r="D29" s="9">
        <v>682</v>
      </c>
      <c r="E29" s="9" t="s">
        <v>540</v>
      </c>
      <c r="F29" s="9">
        <v>5</v>
      </c>
      <c r="G29" s="9" t="s">
        <v>604</v>
      </c>
      <c r="H29" s="9">
        <v>0.81080000000000008</v>
      </c>
      <c r="I29" s="27">
        <v>5.8518518518518518E-2</v>
      </c>
    </row>
    <row r="30" spans="1:9" ht="18.75">
      <c r="A30" s="28">
        <v>2</v>
      </c>
      <c r="B30" s="9" t="s">
        <v>94</v>
      </c>
      <c r="C30" s="9" t="s">
        <v>611</v>
      </c>
      <c r="D30" s="9">
        <v>674</v>
      </c>
      <c r="E30" s="9" t="s">
        <v>77</v>
      </c>
      <c r="F30" s="9">
        <v>2</v>
      </c>
      <c r="G30" s="9" t="s">
        <v>612</v>
      </c>
      <c r="H30" s="9">
        <v>0.94210000000000005</v>
      </c>
      <c r="I30" s="27">
        <v>5.994212962962963E-2</v>
      </c>
    </row>
    <row r="31" spans="1:9" ht="18.75">
      <c r="A31" s="28">
        <v>3</v>
      </c>
      <c r="B31" s="9" t="s">
        <v>92</v>
      </c>
      <c r="C31" s="9" t="s">
        <v>616</v>
      </c>
      <c r="D31" s="9">
        <v>630</v>
      </c>
      <c r="E31" s="9" t="s">
        <v>617</v>
      </c>
      <c r="F31" s="9">
        <v>1</v>
      </c>
      <c r="G31" s="9" t="s">
        <v>618</v>
      </c>
      <c r="H31" s="9">
        <v>1</v>
      </c>
      <c r="I31" s="27">
        <v>6.2268518518518522E-2</v>
      </c>
    </row>
    <row r="32" spans="1:9" ht="18.75">
      <c r="A32" s="28">
        <v>4</v>
      </c>
      <c r="B32" s="9" t="s">
        <v>95</v>
      </c>
      <c r="C32" s="9" t="s">
        <v>605</v>
      </c>
      <c r="D32" s="9">
        <v>675</v>
      </c>
      <c r="E32" s="9" t="s">
        <v>67</v>
      </c>
      <c r="F32" s="9">
        <v>3</v>
      </c>
      <c r="G32" s="9" t="s">
        <v>606</v>
      </c>
      <c r="H32" s="9">
        <v>0.9103</v>
      </c>
      <c r="I32" s="27">
        <v>6.5011574074074083E-2</v>
      </c>
    </row>
    <row r="33" spans="1:9" ht="18.75">
      <c r="A33" s="28">
        <v>5</v>
      </c>
      <c r="B33" s="9" t="s">
        <v>613</v>
      </c>
      <c r="C33" s="9" t="s">
        <v>614</v>
      </c>
      <c r="D33" s="9">
        <v>673</v>
      </c>
      <c r="E33" s="9" t="s">
        <v>540</v>
      </c>
      <c r="F33" s="9">
        <v>4</v>
      </c>
      <c r="G33" s="9" t="s">
        <v>615</v>
      </c>
      <c r="H33" s="9">
        <v>0.9657</v>
      </c>
      <c r="I33" s="27">
        <v>6.9363425925925926E-2</v>
      </c>
    </row>
    <row r="34" spans="1:9" ht="18.75">
      <c r="A34" s="28">
        <v>6</v>
      </c>
      <c r="B34" s="9" t="s">
        <v>607</v>
      </c>
      <c r="C34" s="9" t="s">
        <v>608</v>
      </c>
      <c r="D34" s="9">
        <v>655</v>
      </c>
      <c r="E34" s="9" t="s">
        <v>609</v>
      </c>
      <c r="F34" s="9">
        <v>6</v>
      </c>
      <c r="G34" s="9" t="s">
        <v>610</v>
      </c>
      <c r="H34" s="9">
        <v>0.94210000000000005</v>
      </c>
      <c r="I34" s="27">
        <v>7.5567129629629637E-2</v>
      </c>
    </row>
    <row r="35" spans="1:9" ht="18.75">
      <c r="A35" s="28">
        <v>7</v>
      </c>
      <c r="B35" s="9" t="s">
        <v>619</v>
      </c>
      <c r="C35" s="9" t="s">
        <v>620</v>
      </c>
      <c r="D35" s="9">
        <v>689</v>
      </c>
      <c r="E35" s="9" t="s">
        <v>591</v>
      </c>
      <c r="F35" s="9">
        <v>7</v>
      </c>
      <c r="G35" s="9" t="s">
        <v>621</v>
      </c>
      <c r="H35" s="9">
        <v>0.81080000000000008</v>
      </c>
      <c r="I35" s="27">
        <v>9.1145833333333329E-2</v>
      </c>
    </row>
    <row r="36" spans="1:9">
      <c r="A36" s="9"/>
      <c r="B36"/>
      <c r="C36"/>
      <c r="D36"/>
      <c r="E36"/>
      <c r="F36"/>
      <c r="G36"/>
      <c r="H36"/>
      <c r="I36"/>
    </row>
    <row r="37" spans="1:9" ht="18.75">
      <c r="A37"/>
      <c r="B37"/>
      <c r="C37"/>
      <c r="D37"/>
      <c r="E37"/>
      <c r="F37"/>
      <c r="G37"/>
      <c r="H37"/>
      <c r="I37"/>
    </row>
    <row r="38" spans="1:9">
      <c r="A38"/>
      <c r="B38"/>
      <c r="C38"/>
      <c r="D38"/>
      <c r="E38"/>
      <c r="F38"/>
      <c r="G38"/>
      <c r="H38"/>
      <c r="I38"/>
    </row>
    <row r="39" spans="1:9">
      <c r="A39"/>
      <c r="B39"/>
      <c r="C39"/>
      <c r="D39"/>
      <c r="E39"/>
      <c r="F39"/>
      <c r="G39"/>
      <c r="H39"/>
      <c r="I39"/>
    </row>
    <row r="40" spans="1:9">
      <c r="A40"/>
      <c r="B40"/>
      <c r="C40"/>
      <c r="D40"/>
      <c r="E40"/>
      <c r="F40"/>
      <c r="G40"/>
      <c r="H40"/>
      <c r="I40"/>
    </row>
    <row r="41" spans="1:9">
      <c r="A41"/>
      <c r="B41"/>
      <c r="C41"/>
      <c r="D41"/>
      <c r="E41"/>
      <c r="F41"/>
      <c r="G41"/>
      <c r="H41"/>
      <c r="I41"/>
    </row>
    <row r="42" spans="1:9">
      <c r="A42"/>
      <c r="B42"/>
      <c r="C42"/>
      <c r="D42"/>
      <c r="E42"/>
      <c r="F42"/>
      <c r="G42"/>
      <c r="H42"/>
      <c r="I42"/>
    </row>
    <row r="43" spans="1:9">
      <c r="A43"/>
      <c r="B43"/>
      <c r="C43"/>
      <c r="D43"/>
      <c r="E43"/>
      <c r="F43"/>
      <c r="G43"/>
      <c r="H43"/>
      <c r="I43"/>
    </row>
    <row r="44" spans="1:9">
      <c r="A44"/>
      <c r="B44"/>
      <c r="C44"/>
      <c r="D44"/>
      <c r="E44"/>
      <c r="F44"/>
      <c r="G44"/>
      <c r="H44"/>
      <c r="I44"/>
    </row>
    <row r="45" spans="1:9">
      <c r="A45"/>
      <c r="B45"/>
      <c r="C45"/>
      <c r="D45"/>
      <c r="E45"/>
      <c r="F45"/>
      <c r="G45"/>
      <c r="H45"/>
      <c r="I45"/>
    </row>
    <row r="46" spans="1:9">
      <c r="A46"/>
      <c r="B46"/>
      <c r="C46"/>
      <c r="D46"/>
      <c r="E46"/>
      <c r="F46"/>
      <c r="G46"/>
      <c r="H46"/>
      <c r="I46"/>
    </row>
    <row r="47" spans="1:9">
      <c r="A47"/>
      <c r="B47"/>
      <c r="C47"/>
      <c r="D47"/>
      <c r="E47"/>
      <c r="F47"/>
      <c r="G47"/>
      <c r="H47"/>
      <c r="I47"/>
    </row>
    <row r="48" spans="1:9">
      <c r="A48"/>
      <c r="B48"/>
      <c r="C48"/>
      <c r="D48"/>
      <c r="E48"/>
      <c r="F48"/>
      <c r="G48"/>
      <c r="H48"/>
      <c r="I48"/>
    </row>
    <row r="49" spans="1:9">
      <c r="A49"/>
      <c r="B49"/>
      <c r="C49"/>
      <c r="D49"/>
      <c r="E49"/>
      <c r="F49"/>
      <c r="G49"/>
      <c r="H49"/>
      <c r="I49"/>
    </row>
    <row r="50" spans="1:9">
      <c r="A50"/>
      <c r="B50"/>
      <c r="C50"/>
      <c r="D50"/>
      <c r="E50"/>
      <c r="F50"/>
      <c r="G50"/>
      <c r="H50"/>
      <c r="I50"/>
    </row>
    <row r="51" spans="1:9">
      <c r="A51"/>
      <c r="B51"/>
      <c r="C51"/>
      <c r="D51"/>
      <c r="E51"/>
      <c r="F51"/>
      <c r="G51"/>
      <c r="H51"/>
      <c r="I51"/>
    </row>
    <row r="52" spans="1:9">
      <c r="A52"/>
      <c r="B52"/>
      <c r="C52"/>
      <c r="D52"/>
      <c r="E52"/>
      <c r="F52"/>
      <c r="G52"/>
      <c r="H52"/>
      <c r="I52"/>
    </row>
    <row r="53" spans="1:9">
      <c r="A53"/>
      <c r="B53"/>
      <c r="C53"/>
      <c r="D53"/>
      <c r="E53"/>
      <c r="F53"/>
      <c r="G53"/>
      <c r="H53"/>
      <c r="I53"/>
    </row>
    <row r="54" spans="1:9">
      <c r="A54"/>
      <c r="B54"/>
      <c r="C54"/>
      <c r="D54"/>
      <c r="E54"/>
      <c r="F54"/>
      <c r="G54"/>
      <c r="H54"/>
      <c r="I54"/>
    </row>
    <row r="55" spans="1:9">
      <c r="A55"/>
      <c r="B55"/>
      <c r="C55"/>
      <c r="D55"/>
      <c r="E55"/>
      <c r="F55"/>
      <c r="G55"/>
      <c r="H55"/>
      <c r="I55"/>
    </row>
    <row r="56" spans="1:9">
      <c r="A56"/>
      <c r="B56"/>
      <c r="C56"/>
      <c r="D56"/>
      <c r="E56"/>
      <c r="F56"/>
      <c r="G56"/>
      <c r="H56"/>
      <c r="I56"/>
    </row>
    <row r="57" spans="1:9">
      <c r="A57"/>
      <c r="B57"/>
      <c r="C57"/>
      <c r="D57"/>
      <c r="E57"/>
      <c r="F57"/>
      <c r="G57"/>
      <c r="H57"/>
      <c r="I57"/>
    </row>
    <row r="58" spans="1:9">
      <c r="A58"/>
      <c r="B58"/>
      <c r="C58"/>
      <c r="D58"/>
      <c r="E58"/>
      <c r="F58"/>
      <c r="G58"/>
      <c r="H58"/>
      <c r="I58"/>
    </row>
    <row r="59" spans="1:9">
      <c r="A59"/>
      <c r="B59"/>
      <c r="C59"/>
      <c r="D59"/>
      <c r="E59"/>
      <c r="F59"/>
      <c r="G59"/>
      <c r="H59"/>
      <c r="I59"/>
    </row>
    <row r="60" spans="1:9">
      <c r="A60"/>
      <c r="B60"/>
      <c r="C60"/>
      <c r="D60"/>
      <c r="E60"/>
      <c r="F60"/>
      <c r="G60"/>
      <c r="H60"/>
      <c r="I60"/>
    </row>
    <row r="61" spans="1:9">
      <c r="A61"/>
      <c r="B61"/>
      <c r="C61"/>
      <c r="D61"/>
      <c r="E61"/>
      <c r="F61"/>
      <c r="G61"/>
      <c r="H61"/>
      <c r="I61"/>
    </row>
    <row r="62" spans="1:9">
      <c r="A62"/>
      <c r="B62"/>
      <c r="C62"/>
      <c r="D62"/>
      <c r="E62"/>
      <c r="F62"/>
      <c r="G62"/>
      <c r="H62"/>
      <c r="I62"/>
    </row>
    <row r="63" spans="1:9">
      <c r="A63"/>
      <c r="B63"/>
      <c r="C63"/>
      <c r="D63"/>
      <c r="E63"/>
      <c r="F63"/>
      <c r="G63"/>
      <c r="H63"/>
      <c r="I63"/>
    </row>
    <row r="64" spans="1:9">
      <c r="A64"/>
      <c r="B64"/>
      <c r="C64"/>
      <c r="D64"/>
      <c r="E64"/>
      <c r="F64"/>
      <c r="G64"/>
      <c r="H64"/>
      <c r="I64"/>
    </row>
    <row r="65" spans="1:9">
      <c r="A65"/>
      <c r="B65"/>
      <c r="C65"/>
      <c r="D65"/>
      <c r="E65"/>
      <c r="F65"/>
      <c r="G65"/>
      <c r="H65"/>
      <c r="I65"/>
    </row>
    <row r="66" spans="1:9">
      <c r="A66"/>
      <c r="B66"/>
      <c r="C66"/>
      <c r="D66"/>
      <c r="E66"/>
      <c r="F66"/>
      <c r="G66"/>
      <c r="H66"/>
      <c r="I66"/>
    </row>
    <row r="67" spans="1:9">
      <c r="A67"/>
      <c r="B67"/>
      <c r="C67"/>
      <c r="D67"/>
      <c r="E67"/>
      <c r="F67"/>
      <c r="G67"/>
      <c r="H67"/>
      <c r="I67"/>
    </row>
    <row r="68" spans="1:9">
      <c r="A68"/>
      <c r="B68"/>
      <c r="C68"/>
      <c r="D68"/>
      <c r="E68"/>
      <c r="F68"/>
      <c r="G68"/>
      <c r="H68"/>
      <c r="I68"/>
    </row>
    <row r="69" spans="1:9">
      <c r="A69"/>
      <c r="B69"/>
      <c r="C69"/>
      <c r="D69"/>
      <c r="E69"/>
      <c r="F69"/>
      <c r="G69"/>
      <c r="H69"/>
      <c r="I69"/>
    </row>
    <row r="70" spans="1:9">
      <c r="A70"/>
      <c r="B70"/>
      <c r="C70"/>
      <c r="D70"/>
      <c r="E70"/>
      <c r="F70"/>
      <c r="G70"/>
      <c r="H70"/>
      <c r="I70"/>
    </row>
    <row r="71" spans="1:9">
      <c r="A71"/>
      <c r="B71"/>
      <c r="C71"/>
      <c r="D71"/>
      <c r="E71"/>
      <c r="F71"/>
      <c r="G71"/>
      <c r="H71"/>
      <c r="I71"/>
    </row>
    <row r="72" spans="1:9">
      <c r="A72"/>
      <c r="B72"/>
      <c r="C72"/>
      <c r="D72"/>
      <c r="E72"/>
      <c r="F72"/>
      <c r="G72"/>
      <c r="H72"/>
      <c r="I72"/>
    </row>
    <row r="73" spans="1:9">
      <c r="A73"/>
      <c r="B73"/>
      <c r="C73"/>
      <c r="D73"/>
      <c r="E73"/>
      <c r="F73"/>
      <c r="G73"/>
      <c r="H73"/>
      <c r="I73"/>
    </row>
    <row r="74" spans="1:9">
      <c r="A74"/>
      <c r="B74"/>
      <c r="C74"/>
      <c r="D74"/>
      <c r="E74"/>
      <c r="F74"/>
      <c r="G74"/>
      <c r="H74"/>
      <c r="I74"/>
    </row>
    <row r="75" spans="1:9">
      <c r="A75"/>
      <c r="B75"/>
      <c r="C75"/>
      <c r="D75"/>
      <c r="E75"/>
      <c r="F75"/>
      <c r="G75"/>
      <c r="H75"/>
      <c r="I75"/>
    </row>
    <row r="76" spans="1:9">
      <c r="A76"/>
      <c r="B76"/>
      <c r="C76"/>
      <c r="D76"/>
      <c r="E76"/>
      <c r="F76"/>
      <c r="G76"/>
      <c r="H76"/>
      <c r="I76"/>
    </row>
    <row r="77" spans="1:9">
      <c r="A77"/>
      <c r="B77"/>
      <c r="C77"/>
      <c r="D77"/>
      <c r="E77"/>
      <c r="F77"/>
      <c r="G77"/>
      <c r="H77"/>
      <c r="I77"/>
    </row>
    <row r="78" spans="1:9">
      <c r="A78"/>
      <c r="B78"/>
      <c r="C78"/>
      <c r="D78"/>
      <c r="E78"/>
      <c r="F78"/>
      <c r="G78"/>
      <c r="H78"/>
      <c r="I78"/>
    </row>
    <row r="79" spans="1:9">
      <c r="A79"/>
      <c r="B79"/>
      <c r="C79"/>
      <c r="D79"/>
      <c r="E79"/>
      <c r="F79"/>
      <c r="G79"/>
      <c r="H79"/>
      <c r="I79"/>
    </row>
    <row r="80" spans="1:9">
      <c r="A80"/>
      <c r="B80"/>
      <c r="C80"/>
      <c r="D80"/>
      <c r="E80"/>
      <c r="F80"/>
      <c r="G80"/>
      <c r="H80"/>
      <c r="I80"/>
    </row>
    <row r="81" spans="1:9">
      <c r="A81"/>
      <c r="B81"/>
      <c r="C81"/>
      <c r="D81"/>
      <c r="E81"/>
      <c r="F81"/>
      <c r="G81"/>
      <c r="H81"/>
      <c r="I81"/>
    </row>
    <row r="82" spans="1:9">
      <c r="A82"/>
      <c r="B82"/>
      <c r="C82"/>
      <c r="D82"/>
      <c r="E82"/>
      <c r="F82"/>
      <c r="G82"/>
      <c r="H82"/>
      <c r="I82"/>
    </row>
    <row r="83" spans="1:9">
      <c r="A83"/>
      <c r="B83"/>
      <c r="C83"/>
      <c r="D83"/>
      <c r="E83"/>
      <c r="F83"/>
      <c r="G83"/>
      <c r="H83"/>
      <c r="I83"/>
    </row>
    <row r="84" spans="1:9">
      <c r="A84"/>
      <c r="B84"/>
      <c r="C84"/>
      <c r="D84"/>
      <c r="E84"/>
      <c r="F84"/>
      <c r="G84"/>
      <c r="H84"/>
      <c r="I84"/>
    </row>
    <row r="85" spans="1:9">
      <c r="A85"/>
      <c r="B85"/>
      <c r="C85"/>
      <c r="D85"/>
      <c r="E85"/>
      <c r="F85"/>
      <c r="G85"/>
      <c r="H85"/>
      <c r="I85"/>
    </row>
    <row r="86" spans="1:9">
      <c r="A86"/>
      <c r="B86"/>
      <c r="C86"/>
      <c r="D86"/>
      <c r="E86"/>
      <c r="F86"/>
      <c r="G86"/>
      <c r="H86"/>
      <c r="I86"/>
    </row>
    <row r="87" spans="1:9">
      <c r="A87"/>
      <c r="B87"/>
      <c r="C87"/>
      <c r="D87"/>
      <c r="E87"/>
      <c r="F87"/>
      <c r="G87"/>
      <c r="H87"/>
      <c r="I87"/>
    </row>
    <row r="88" spans="1:9">
      <c r="A88"/>
      <c r="B88"/>
      <c r="C88"/>
      <c r="D88"/>
      <c r="E88"/>
      <c r="F88"/>
      <c r="G88"/>
      <c r="H88"/>
      <c r="I88"/>
    </row>
    <row r="89" spans="1:9">
      <c r="A89"/>
      <c r="B89"/>
      <c r="C89"/>
      <c r="D89"/>
      <c r="E89"/>
      <c r="F89"/>
      <c r="G89"/>
      <c r="H89"/>
      <c r="I89"/>
    </row>
    <row r="90" spans="1:9">
      <c r="A90"/>
      <c r="B90"/>
      <c r="C90"/>
      <c r="D90"/>
      <c r="E90"/>
      <c r="F90"/>
      <c r="G90"/>
      <c r="H90"/>
      <c r="I90"/>
    </row>
    <row r="91" spans="1:9">
      <c r="A91"/>
      <c r="B91"/>
      <c r="C91"/>
      <c r="D91"/>
      <c r="E91"/>
      <c r="F91"/>
      <c r="G91"/>
      <c r="H91"/>
      <c r="I91"/>
    </row>
    <row r="92" spans="1:9">
      <c r="A92"/>
      <c r="B92"/>
      <c r="C92"/>
      <c r="D92"/>
      <c r="E92"/>
      <c r="F92"/>
      <c r="G92"/>
      <c r="H92"/>
      <c r="I92"/>
    </row>
    <row r="93" spans="1:9">
      <c r="A93"/>
      <c r="B93"/>
      <c r="C93"/>
      <c r="D93"/>
      <c r="E93"/>
      <c r="F93"/>
      <c r="G93"/>
      <c r="H93"/>
      <c r="I93"/>
    </row>
    <row r="94" spans="1:9">
      <c r="A94"/>
      <c r="B94"/>
      <c r="C94"/>
      <c r="D94"/>
      <c r="E94"/>
      <c r="F94"/>
      <c r="G94"/>
      <c r="H94"/>
      <c r="I94"/>
    </row>
    <row r="95" spans="1:9">
      <c r="A95"/>
      <c r="B95"/>
      <c r="C95"/>
      <c r="D95"/>
      <c r="E95"/>
      <c r="F95"/>
      <c r="G95"/>
      <c r="H95"/>
      <c r="I95"/>
    </row>
    <row r="96" spans="1:9">
      <c r="A96"/>
      <c r="B96"/>
      <c r="C96"/>
      <c r="D96"/>
      <c r="E96"/>
      <c r="F96"/>
      <c r="G96"/>
      <c r="H96"/>
      <c r="I96"/>
    </row>
    <row r="97" spans="1:9">
      <c r="A97"/>
      <c r="B97"/>
      <c r="C97"/>
      <c r="D97"/>
      <c r="E97"/>
      <c r="F97"/>
      <c r="G97"/>
      <c r="H97"/>
      <c r="I97"/>
    </row>
    <row r="98" spans="1:9">
      <c r="A98"/>
      <c r="B98"/>
      <c r="C98"/>
      <c r="D98"/>
      <c r="E98"/>
      <c r="F98"/>
      <c r="G98"/>
      <c r="H98"/>
      <c r="I98"/>
    </row>
    <row r="99" spans="1:9">
      <c r="A99"/>
      <c r="B99"/>
      <c r="C99"/>
      <c r="D99"/>
      <c r="E99"/>
      <c r="F99"/>
      <c r="G99"/>
      <c r="H99"/>
      <c r="I99"/>
    </row>
    <row r="100" spans="1:9">
      <c r="A100"/>
      <c r="B100"/>
      <c r="C100"/>
      <c r="D100"/>
      <c r="E100"/>
      <c r="F100"/>
      <c r="G100"/>
      <c r="H100"/>
      <c r="I100"/>
    </row>
    <row r="101" spans="1:9">
      <c r="A101"/>
      <c r="B101"/>
      <c r="C101"/>
      <c r="D101"/>
      <c r="E101"/>
      <c r="F101"/>
      <c r="G101"/>
      <c r="H101"/>
      <c r="I101"/>
    </row>
    <row r="102" spans="1:9">
      <c r="A102"/>
      <c r="B102"/>
      <c r="C102"/>
      <c r="D102"/>
      <c r="E102"/>
      <c r="F102"/>
      <c r="G102"/>
      <c r="H102"/>
      <c r="I102"/>
    </row>
    <row r="103" spans="1:9">
      <c r="A103"/>
      <c r="B103"/>
      <c r="C103"/>
      <c r="D103"/>
      <c r="E103"/>
      <c r="F103"/>
      <c r="G103"/>
      <c r="H103"/>
      <c r="I103"/>
    </row>
    <row r="104" spans="1:9">
      <c r="A104"/>
      <c r="B104"/>
      <c r="C104"/>
      <c r="D104"/>
      <c r="E104"/>
      <c r="F104"/>
      <c r="G104"/>
      <c r="H104"/>
      <c r="I104"/>
    </row>
    <row r="105" spans="1:9">
      <c r="A105"/>
      <c r="B105"/>
      <c r="C105"/>
      <c r="D105"/>
      <c r="E105"/>
      <c r="F105"/>
      <c r="G105"/>
      <c r="H105"/>
      <c r="I105"/>
    </row>
    <row r="106" spans="1:9">
      <c r="A106"/>
      <c r="B106"/>
      <c r="C106"/>
      <c r="D106"/>
      <c r="E106"/>
      <c r="F106"/>
      <c r="G106"/>
      <c r="H106"/>
      <c r="I106"/>
    </row>
    <row r="107" spans="1:9">
      <c r="A107"/>
      <c r="B107"/>
      <c r="C107"/>
      <c r="D107"/>
      <c r="E107"/>
      <c r="F107"/>
      <c r="G107"/>
      <c r="H107"/>
      <c r="I107"/>
    </row>
    <row r="108" spans="1:9">
      <c r="A108"/>
      <c r="B108"/>
      <c r="C108"/>
      <c r="D108"/>
      <c r="E108"/>
      <c r="F108"/>
      <c r="G108"/>
      <c r="H108"/>
      <c r="I108"/>
    </row>
    <row r="109" spans="1:9">
      <c r="A109"/>
      <c r="B109"/>
      <c r="C109"/>
      <c r="D109"/>
      <c r="E109"/>
      <c r="F109"/>
      <c r="G109"/>
      <c r="H109"/>
      <c r="I109"/>
    </row>
    <row r="110" spans="1:9">
      <c r="A110"/>
      <c r="B110"/>
      <c r="C110"/>
      <c r="D110"/>
      <c r="E110"/>
      <c r="F110"/>
      <c r="G110"/>
      <c r="H110"/>
      <c r="I110"/>
    </row>
    <row r="111" spans="1:9">
      <c r="A111"/>
      <c r="B111"/>
      <c r="C111"/>
      <c r="D111"/>
      <c r="E111"/>
      <c r="F111"/>
      <c r="G111"/>
      <c r="H111"/>
      <c r="I111"/>
    </row>
    <row r="112" spans="1:9">
      <c r="A112"/>
      <c r="B112"/>
      <c r="C112"/>
      <c r="D112"/>
      <c r="E112"/>
      <c r="F112"/>
      <c r="G112"/>
      <c r="H112"/>
      <c r="I112"/>
    </row>
    <row r="113" spans="1:9">
      <c r="A113"/>
      <c r="B113"/>
      <c r="C113"/>
      <c r="D113"/>
      <c r="E113"/>
      <c r="F113"/>
      <c r="G113"/>
      <c r="H113"/>
      <c r="I113"/>
    </row>
    <row r="114" spans="1:9">
      <c r="A114"/>
      <c r="B114"/>
      <c r="C114"/>
      <c r="D114"/>
      <c r="E114"/>
      <c r="F114"/>
      <c r="G114"/>
      <c r="H114"/>
      <c r="I114"/>
    </row>
    <row r="115" spans="1:9">
      <c r="A115"/>
      <c r="B115"/>
      <c r="C115"/>
      <c r="D115"/>
      <c r="E115"/>
      <c r="F115"/>
      <c r="G115"/>
      <c r="H115"/>
      <c r="I115"/>
    </row>
    <row r="116" spans="1:9">
      <c r="A116"/>
      <c r="B116"/>
      <c r="C116"/>
      <c r="D116"/>
      <c r="E116"/>
      <c r="F116"/>
      <c r="G116"/>
      <c r="H116"/>
      <c r="I116"/>
    </row>
  </sheetData>
  <pageMargins left="0.15748031496062992" right="0.23622047244094491" top="1.1023622047244095" bottom="0.27559055118110237" header="0.31496062992125984" footer="0.31496062992125984"/>
  <pageSetup paperSize="9" orientation="portrait" r:id="rId2"/>
  <headerFooter>
    <oddHeader>&amp;C&amp;"-,Tučné"&amp;14Výsledková listina
Majstrovstvá SR v polmaratóne - Veteráni&amp;"-,Normálne"&amp;11
&amp;D, Rajec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80"/>
  <sheetViews>
    <sheetView topLeftCell="A251" workbookViewId="0">
      <selection activeCell="A2" sqref="A2"/>
    </sheetView>
  </sheetViews>
  <sheetFormatPr defaultRowHeight="15"/>
  <cols>
    <col min="1" max="1" width="22.42578125" bestFit="1" customWidth="1"/>
    <col min="2" max="2" width="6" bestFit="1" customWidth="1"/>
    <col min="3" max="3" width="4.85546875" bestFit="1" customWidth="1"/>
    <col min="4" max="4" width="11.42578125" style="29" bestFit="1" customWidth="1"/>
    <col min="5" max="5" width="14.28515625" bestFit="1" customWidth="1"/>
    <col min="6" max="6" width="11.140625" bestFit="1" customWidth="1"/>
    <col min="7" max="7" width="4.28515625" bestFit="1" customWidth="1"/>
    <col min="8" max="8" width="35.140625" bestFit="1" customWidth="1"/>
    <col min="10" max="10" width="6.140625" bestFit="1" customWidth="1"/>
    <col min="11" max="11" width="43" customWidth="1"/>
    <col min="12" max="12" width="33.140625" customWidth="1"/>
  </cols>
  <sheetData>
    <row r="1" spans="1:14">
      <c r="A1" t="s">
        <v>99</v>
      </c>
      <c r="B1" t="s">
        <v>3</v>
      </c>
      <c r="C1" s="26" t="s">
        <v>100</v>
      </c>
      <c r="D1" s="33" t="s">
        <v>101</v>
      </c>
      <c r="E1" t="s">
        <v>102</v>
      </c>
      <c r="F1" t="s">
        <v>2</v>
      </c>
      <c r="G1" t="s">
        <v>101</v>
      </c>
      <c r="H1" t="s">
        <v>103</v>
      </c>
      <c r="I1" s="26" t="s">
        <v>104</v>
      </c>
      <c r="J1" s="26" t="s">
        <v>105</v>
      </c>
      <c r="K1" t="s">
        <v>106</v>
      </c>
      <c r="L1" s="26" t="s">
        <v>107</v>
      </c>
      <c r="M1" s="26" t="s">
        <v>5</v>
      </c>
      <c r="N1" s="26" t="s">
        <v>108</v>
      </c>
    </row>
    <row r="2" spans="1:14" ht="15.75" thickBot="1">
      <c r="A2" t="str">
        <f>CONCATENATE(E2," ",F2)</f>
        <v>Almási Marián</v>
      </c>
      <c r="B2" s="34" t="s">
        <v>109</v>
      </c>
      <c r="C2" s="34" t="s">
        <v>110</v>
      </c>
      <c r="D2" s="35">
        <v>25613</v>
      </c>
      <c r="E2" s="34" t="s">
        <v>111</v>
      </c>
      <c r="F2" s="34" t="s">
        <v>112</v>
      </c>
      <c r="G2" s="34">
        <v>70</v>
      </c>
      <c r="H2" s="34" t="s">
        <v>28</v>
      </c>
      <c r="I2" s="34" t="s">
        <v>113</v>
      </c>
      <c r="J2" s="34" t="s">
        <v>114</v>
      </c>
      <c r="K2" s="34" t="s">
        <v>28</v>
      </c>
      <c r="L2" s="36" t="s">
        <v>115</v>
      </c>
      <c r="M2">
        <v>1</v>
      </c>
      <c r="N2" t="s">
        <v>110</v>
      </c>
    </row>
    <row r="3" spans="1:14" ht="15.75" thickBot="1">
      <c r="A3" t="str">
        <f t="shared" ref="A3:A66" si="0">CONCATENATE(E3," ",F3)</f>
        <v>Ambróz Jozef</v>
      </c>
      <c r="B3" s="37" t="s">
        <v>109</v>
      </c>
      <c r="C3" s="34" t="s">
        <v>110</v>
      </c>
      <c r="D3" s="35">
        <v>24669</v>
      </c>
      <c r="E3" s="37" t="s">
        <v>116</v>
      </c>
      <c r="F3" s="37" t="s">
        <v>117</v>
      </c>
      <c r="G3" s="37">
        <v>67</v>
      </c>
      <c r="H3" s="37" t="s">
        <v>118</v>
      </c>
      <c r="I3" s="34" t="s">
        <v>113</v>
      </c>
      <c r="J3" s="34" t="s">
        <v>114</v>
      </c>
      <c r="K3" s="37" t="s">
        <v>118</v>
      </c>
      <c r="L3" s="36" t="s">
        <v>115</v>
      </c>
      <c r="M3">
        <v>2</v>
      </c>
      <c r="N3" t="s">
        <v>110</v>
      </c>
    </row>
    <row r="4" spans="1:14" ht="15.75" thickBot="1">
      <c r="A4" t="str">
        <f t="shared" si="0"/>
        <v>Arnold Patrik</v>
      </c>
      <c r="B4" s="37" t="s">
        <v>11</v>
      </c>
      <c r="C4" s="34" t="s">
        <v>110</v>
      </c>
      <c r="D4" s="35">
        <v>36031</v>
      </c>
      <c r="E4" s="37" t="s">
        <v>119</v>
      </c>
      <c r="F4" s="37" t="s">
        <v>120</v>
      </c>
      <c r="G4" s="37">
        <v>98</v>
      </c>
      <c r="H4" s="37" t="s">
        <v>29</v>
      </c>
      <c r="I4" s="34" t="s">
        <v>113</v>
      </c>
      <c r="J4" s="34" t="s">
        <v>114</v>
      </c>
      <c r="K4" s="37" t="s">
        <v>29</v>
      </c>
      <c r="L4" s="36" t="s">
        <v>115</v>
      </c>
      <c r="M4">
        <v>3</v>
      </c>
      <c r="N4" t="s">
        <v>110</v>
      </c>
    </row>
    <row r="5" spans="1:14" ht="15.75" thickBot="1">
      <c r="A5" t="str">
        <f t="shared" si="0"/>
        <v>Babic Marián</v>
      </c>
      <c r="B5" s="37" t="s">
        <v>109</v>
      </c>
      <c r="C5" s="34" t="s">
        <v>110</v>
      </c>
      <c r="D5" s="35">
        <v>30513</v>
      </c>
      <c r="E5" s="37" t="s">
        <v>121</v>
      </c>
      <c r="F5" s="37" t="s">
        <v>112</v>
      </c>
      <c r="G5" s="37">
        <v>83</v>
      </c>
      <c r="H5" s="37" t="s">
        <v>30</v>
      </c>
      <c r="I5" s="34" t="s">
        <v>113</v>
      </c>
      <c r="J5" s="34" t="s">
        <v>114</v>
      </c>
      <c r="K5" s="37" t="s">
        <v>30</v>
      </c>
      <c r="L5" s="36" t="s">
        <v>115</v>
      </c>
      <c r="M5">
        <v>4</v>
      </c>
      <c r="N5" t="s">
        <v>110</v>
      </c>
    </row>
    <row r="6" spans="1:14" ht="15.75" thickBot="1">
      <c r="A6" t="str">
        <f t="shared" si="0"/>
        <v>Babinská Miroslava</v>
      </c>
      <c r="B6" s="37" t="s">
        <v>122</v>
      </c>
      <c r="C6" s="34" t="s">
        <v>110</v>
      </c>
      <c r="D6" s="35">
        <v>33884</v>
      </c>
      <c r="E6" s="37" t="s">
        <v>123</v>
      </c>
      <c r="F6" s="37" t="s">
        <v>124</v>
      </c>
      <c r="G6" s="37">
        <v>92</v>
      </c>
      <c r="H6" s="37" t="s">
        <v>31</v>
      </c>
      <c r="I6" s="34" t="s">
        <v>125</v>
      </c>
      <c r="J6" s="34" t="s">
        <v>114</v>
      </c>
      <c r="K6" s="37"/>
      <c r="L6" s="36"/>
      <c r="M6">
        <v>5</v>
      </c>
      <c r="N6" t="s">
        <v>110</v>
      </c>
    </row>
    <row r="7" spans="1:14" ht="15.75" thickBot="1">
      <c r="A7" t="str">
        <f t="shared" si="0"/>
        <v>Bachratý Roman</v>
      </c>
      <c r="B7" s="37" t="s">
        <v>109</v>
      </c>
      <c r="C7" s="34" t="s">
        <v>110</v>
      </c>
      <c r="D7" s="35">
        <v>30123</v>
      </c>
      <c r="E7" s="37" t="s">
        <v>126</v>
      </c>
      <c r="F7" s="37" t="s">
        <v>127</v>
      </c>
      <c r="G7" s="37">
        <v>82</v>
      </c>
      <c r="H7" s="37" t="s">
        <v>128</v>
      </c>
      <c r="I7" s="34" t="s">
        <v>113</v>
      </c>
      <c r="J7" s="34" t="s">
        <v>114</v>
      </c>
      <c r="K7" s="37" t="s">
        <v>128</v>
      </c>
      <c r="L7" s="36" t="s">
        <v>115</v>
      </c>
      <c r="M7">
        <v>6</v>
      </c>
      <c r="N7" t="s">
        <v>110</v>
      </c>
    </row>
    <row r="8" spans="1:14" ht="15.75" thickBot="1">
      <c r="A8" t="str">
        <f t="shared" si="0"/>
        <v>Bakala Matej</v>
      </c>
      <c r="B8" s="37" t="s">
        <v>11</v>
      </c>
      <c r="C8" s="34" t="s">
        <v>110</v>
      </c>
      <c r="D8" s="35">
        <v>34178</v>
      </c>
      <c r="E8" s="37" t="s">
        <v>129</v>
      </c>
      <c r="F8" s="37" t="s">
        <v>130</v>
      </c>
      <c r="G8" s="37">
        <v>93</v>
      </c>
      <c r="H8" s="37" t="s">
        <v>31</v>
      </c>
      <c r="I8" s="34" t="s">
        <v>113</v>
      </c>
      <c r="J8" s="34" t="s">
        <v>114</v>
      </c>
      <c r="K8" s="37" t="s">
        <v>31</v>
      </c>
      <c r="L8" s="36" t="s">
        <v>115</v>
      </c>
      <c r="M8">
        <v>7</v>
      </c>
      <c r="N8" t="s">
        <v>110</v>
      </c>
    </row>
    <row r="9" spans="1:14" ht="15.75" thickBot="1">
      <c r="A9" t="str">
        <f t="shared" si="0"/>
        <v>Balošáková Anna</v>
      </c>
      <c r="B9" s="37" t="s">
        <v>131</v>
      </c>
      <c r="C9" s="34" t="s">
        <v>110</v>
      </c>
      <c r="D9" s="35">
        <v>22357</v>
      </c>
      <c r="E9" s="37" t="s">
        <v>132</v>
      </c>
      <c r="F9" s="37" t="s">
        <v>133</v>
      </c>
      <c r="G9" s="37">
        <v>61</v>
      </c>
      <c r="H9" s="37" t="s">
        <v>52</v>
      </c>
      <c r="I9" s="34" t="s">
        <v>125</v>
      </c>
      <c r="J9" s="34" t="s">
        <v>114</v>
      </c>
      <c r="K9" s="37" t="s">
        <v>52</v>
      </c>
      <c r="L9" s="36" t="s">
        <v>134</v>
      </c>
      <c r="M9">
        <v>8</v>
      </c>
      <c r="N9" t="s">
        <v>110</v>
      </c>
    </row>
    <row r="10" spans="1:14" ht="15.75" thickBot="1">
      <c r="A10" t="str">
        <f t="shared" si="0"/>
        <v>Baroňák Pavol</v>
      </c>
      <c r="B10" s="37" t="s">
        <v>135</v>
      </c>
      <c r="C10" s="34" t="s">
        <v>110</v>
      </c>
      <c r="D10" s="35">
        <v>37382</v>
      </c>
      <c r="E10" s="37" t="s">
        <v>136</v>
      </c>
      <c r="F10" s="37" t="s">
        <v>137</v>
      </c>
      <c r="G10" s="37">
        <v>2</v>
      </c>
      <c r="H10" s="37" t="s">
        <v>138</v>
      </c>
      <c r="I10" s="34" t="s">
        <v>113</v>
      </c>
      <c r="J10" s="34" t="s">
        <v>114</v>
      </c>
      <c r="K10" s="37" t="s">
        <v>138</v>
      </c>
      <c r="L10" s="34" t="s">
        <v>139</v>
      </c>
      <c r="M10">
        <v>9</v>
      </c>
      <c r="N10" t="s">
        <v>110</v>
      </c>
    </row>
    <row r="11" spans="1:14" ht="15.75" thickBot="1">
      <c r="A11" t="str">
        <f t="shared" si="0"/>
        <v>Barto Aurel</v>
      </c>
      <c r="B11" s="37" t="s">
        <v>135</v>
      </c>
      <c r="C11" s="34" t="s">
        <v>110</v>
      </c>
      <c r="D11" s="35">
        <v>36913</v>
      </c>
      <c r="E11" s="37" t="s">
        <v>140</v>
      </c>
      <c r="F11" s="37" t="s">
        <v>141</v>
      </c>
      <c r="G11" s="37">
        <v>1</v>
      </c>
      <c r="H11" s="37" t="s">
        <v>142</v>
      </c>
      <c r="I11" s="34" t="s">
        <v>113</v>
      </c>
      <c r="J11" s="34" t="s">
        <v>114</v>
      </c>
      <c r="K11" s="37"/>
      <c r="L11" s="34"/>
      <c r="M11">
        <v>10</v>
      </c>
      <c r="N11" t="s">
        <v>110</v>
      </c>
    </row>
    <row r="12" spans="1:14" ht="15.75" thickBot="1">
      <c r="A12" t="str">
        <f t="shared" si="0"/>
        <v>Bašnáková Jana</v>
      </c>
      <c r="B12" s="37" t="s">
        <v>131</v>
      </c>
      <c r="C12" s="34" t="s">
        <v>110</v>
      </c>
      <c r="D12" s="35">
        <v>29065</v>
      </c>
      <c r="E12" s="37" t="s">
        <v>143</v>
      </c>
      <c r="F12" s="37" t="s">
        <v>144</v>
      </c>
      <c r="G12" s="37">
        <v>79</v>
      </c>
      <c r="H12" s="37" t="s">
        <v>40</v>
      </c>
      <c r="I12" s="34" t="s">
        <v>125</v>
      </c>
      <c r="J12" s="34" t="s">
        <v>114</v>
      </c>
      <c r="K12" s="37" t="s">
        <v>40</v>
      </c>
      <c r="L12" s="36" t="s">
        <v>134</v>
      </c>
      <c r="M12">
        <v>11</v>
      </c>
      <c r="N12" t="s">
        <v>110</v>
      </c>
    </row>
    <row r="13" spans="1:14" ht="15.75" thickBot="1">
      <c r="A13" t="str">
        <f t="shared" si="0"/>
        <v>Bátovská Katarína</v>
      </c>
      <c r="B13" s="37" t="s">
        <v>122</v>
      </c>
      <c r="C13" s="34" t="s">
        <v>110</v>
      </c>
      <c r="D13" s="35">
        <v>34798</v>
      </c>
      <c r="E13" s="37" t="s">
        <v>145</v>
      </c>
      <c r="F13" s="37" t="s">
        <v>146</v>
      </c>
      <c r="G13" s="37">
        <v>95</v>
      </c>
      <c r="H13" s="37" t="s">
        <v>32</v>
      </c>
      <c r="I13" s="34" t="s">
        <v>125</v>
      </c>
      <c r="J13" s="34" t="s">
        <v>114</v>
      </c>
      <c r="K13" s="37"/>
      <c r="L13" s="36"/>
      <c r="M13">
        <v>12</v>
      </c>
      <c r="N13" t="s">
        <v>110</v>
      </c>
    </row>
    <row r="14" spans="1:14" ht="15.75" thickBot="1">
      <c r="A14" t="str">
        <f t="shared" si="0"/>
        <v>Bátovský Miroslav</v>
      </c>
      <c r="B14" s="37" t="s">
        <v>109</v>
      </c>
      <c r="C14" s="34" t="s">
        <v>110</v>
      </c>
      <c r="D14" s="35">
        <v>25616</v>
      </c>
      <c r="E14" s="37" t="s">
        <v>147</v>
      </c>
      <c r="F14" s="37" t="s">
        <v>148</v>
      </c>
      <c r="G14" s="37">
        <v>70</v>
      </c>
      <c r="H14" s="37" t="s">
        <v>32</v>
      </c>
      <c r="I14" s="34" t="s">
        <v>113</v>
      </c>
      <c r="J14" s="34" t="s">
        <v>114</v>
      </c>
      <c r="K14" s="37" t="s">
        <v>32</v>
      </c>
      <c r="L14" s="36" t="s">
        <v>115</v>
      </c>
      <c r="M14">
        <v>13</v>
      </c>
      <c r="N14" t="s">
        <v>110</v>
      </c>
    </row>
    <row r="15" spans="1:14" ht="15.75" thickBot="1">
      <c r="A15" t="str">
        <f t="shared" si="0"/>
        <v>Bednárik Anton</v>
      </c>
      <c r="B15" s="37" t="s">
        <v>109</v>
      </c>
      <c r="C15" s="34" t="s">
        <v>110</v>
      </c>
      <c r="D15" s="35">
        <v>22443</v>
      </c>
      <c r="E15" s="37" t="s">
        <v>149</v>
      </c>
      <c r="F15" s="37" t="s">
        <v>150</v>
      </c>
      <c r="G15" s="37">
        <v>61</v>
      </c>
      <c r="H15" s="37" t="s">
        <v>33</v>
      </c>
      <c r="I15" s="34" t="s">
        <v>113</v>
      </c>
      <c r="J15" s="34" t="s">
        <v>114</v>
      </c>
      <c r="K15" s="38" t="s">
        <v>37</v>
      </c>
      <c r="L15" s="36" t="s">
        <v>115</v>
      </c>
      <c r="M15">
        <v>14</v>
      </c>
      <c r="N15" t="s">
        <v>110</v>
      </c>
    </row>
    <row r="16" spans="1:14" ht="15.75" thickBot="1">
      <c r="A16" t="str">
        <f t="shared" si="0"/>
        <v>Behúň Adam</v>
      </c>
      <c r="B16" s="37" t="s">
        <v>135</v>
      </c>
      <c r="C16" s="34" t="s">
        <v>110</v>
      </c>
      <c r="D16" s="35">
        <v>37004</v>
      </c>
      <c r="E16" s="37" t="s">
        <v>151</v>
      </c>
      <c r="F16" s="37" t="s">
        <v>152</v>
      </c>
      <c r="G16" s="37">
        <v>1</v>
      </c>
      <c r="H16" s="37" t="s">
        <v>138</v>
      </c>
      <c r="I16" s="34" t="s">
        <v>113</v>
      </c>
      <c r="J16" s="34" t="s">
        <v>114</v>
      </c>
      <c r="K16" s="37" t="s">
        <v>138</v>
      </c>
      <c r="L16" s="34" t="s">
        <v>139</v>
      </c>
      <c r="M16">
        <v>15</v>
      </c>
      <c r="N16" t="s">
        <v>110</v>
      </c>
    </row>
    <row r="17" spans="1:14" ht="15.75" thickBot="1">
      <c r="A17" t="str">
        <f t="shared" si="0"/>
        <v>Beláková Lucia</v>
      </c>
      <c r="B17" s="37" t="s">
        <v>122</v>
      </c>
      <c r="C17" s="34" t="s">
        <v>110</v>
      </c>
      <c r="D17" s="35">
        <v>35904</v>
      </c>
      <c r="E17" s="37" t="s">
        <v>153</v>
      </c>
      <c r="F17" s="37" t="s">
        <v>154</v>
      </c>
      <c r="G17" s="37">
        <v>98</v>
      </c>
      <c r="H17" s="37" t="s">
        <v>68</v>
      </c>
      <c r="I17" s="34" t="s">
        <v>125</v>
      </c>
      <c r="J17" s="34" t="s">
        <v>114</v>
      </c>
      <c r="K17" s="37"/>
      <c r="L17" s="36"/>
      <c r="M17">
        <v>16</v>
      </c>
      <c r="N17" t="s">
        <v>110</v>
      </c>
    </row>
    <row r="18" spans="1:14" ht="15.75" thickBot="1">
      <c r="A18" t="str">
        <f t="shared" si="0"/>
        <v>Belková Zuzana</v>
      </c>
      <c r="B18" s="37" t="s">
        <v>122</v>
      </c>
      <c r="C18" s="34" t="s">
        <v>110</v>
      </c>
      <c r="D18" s="35">
        <v>33571</v>
      </c>
      <c r="E18" s="37" t="s">
        <v>155</v>
      </c>
      <c r="F18" s="37" t="s">
        <v>156</v>
      </c>
      <c r="G18" s="37">
        <v>91</v>
      </c>
      <c r="H18" s="37" t="s">
        <v>63</v>
      </c>
      <c r="I18" s="34" t="s">
        <v>125</v>
      </c>
      <c r="J18" s="34" t="s">
        <v>114</v>
      </c>
      <c r="K18" s="37" t="s">
        <v>63</v>
      </c>
      <c r="L18" s="36" t="s">
        <v>134</v>
      </c>
      <c r="M18">
        <v>17</v>
      </c>
      <c r="N18" t="s">
        <v>110</v>
      </c>
    </row>
    <row r="19" spans="1:14" ht="15.75" thickBot="1">
      <c r="A19" t="str">
        <f t="shared" si="0"/>
        <v>Benč Mariánn</v>
      </c>
      <c r="B19" s="37" t="s">
        <v>109</v>
      </c>
      <c r="C19" s="34" t="s">
        <v>110</v>
      </c>
      <c r="D19" s="35">
        <v>20228</v>
      </c>
      <c r="E19" s="37" t="s">
        <v>157</v>
      </c>
      <c r="F19" s="37" t="s">
        <v>158</v>
      </c>
      <c r="G19" s="37">
        <v>55</v>
      </c>
      <c r="H19" s="37" t="s">
        <v>34</v>
      </c>
      <c r="I19" s="34" t="s">
        <v>113</v>
      </c>
      <c r="J19" s="34" t="s">
        <v>114</v>
      </c>
      <c r="K19" s="37" t="s">
        <v>34</v>
      </c>
      <c r="L19" s="36" t="s">
        <v>115</v>
      </c>
      <c r="M19">
        <v>18</v>
      </c>
      <c r="N19" t="s">
        <v>110</v>
      </c>
    </row>
    <row r="20" spans="1:14" ht="15.75" thickBot="1">
      <c r="A20" t="str">
        <f t="shared" si="0"/>
        <v>Besedičová Ivana</v>
      </c>
      <c r="B20" s="37" t="s">
        <v>122</v>
      </c>
      <c r="C20" s="34" t="s">
        <v>110</v>
      </c>
      <c r="D20" s="35">
        <v>31122</v>
      </c>
      <c r="E20" s="37" t="s">
        <v>159</v>
      </c>
      <c r="F20" s="37" t="s">
        <v>160</v>
      </c>
      <c r="G20" s="37">
        <v>85</v>
      </c>
      <c r="H20" s="37" t="s">
        <v>83</v>
      </c>
      <c r="I20" s="34" t="s">
        <v>125</v>
      </c>
      <c r="J20" s="34" t="s">
        <v>114</v>
      </c>
      <c r="K20" s="37" t="s">
        <v>83</v>
      </c>
      <c r="L20" s="36" t="s">
        <v>134</v>
      </c>
      <c r="M20">
        <v>19</v>
      </c>
      <c r="N20" t="s">
        <v>110</v>
      </c>
    </row>
    <row r="21" spans="1:14" ht="15.75" thickBot="1">
      <c r="A21" t="str">
        <f t="shared" si="0"/>
        <v>Bičanová Margaréta</v>
      </c>
      <c r="B21" s="37" t="s">
        <v>161</v>
      </c>
      <c r="C21" s="34" t="s">
        <v>110</v>
      </c>
      <c r="D21" s="35">
        <v>37139</v>
      </c>
      <c r="E21" s="37" t="s">
        <v>162</v>
      </c>
      <c r="F21" s="37" t="s">
        <v>163</v>
      </c>
      <c r="G21" s="37">
        <v>1</v>
      </c>
      <c r="H21" s="37" t="s">
        <v>93</v>
      </c>
      <c r="I21" s="34" t="s">
        <v>125</v>
      </c>
      <c r="J21" s="34" t="s">
        <v>114</v>
      </c>
      <c r="K21" s="37"/>
      <c r="L21" s="36"/>
      <c r="M21">
        <v>20</v>
      </c>
      <c r="N21" t="s">
        <v>110</v>
      </c>
    </row>
    <row r="22" spans="1:14" ht="15.75" thickBot="1">
      <c r="A22" t="str">
        <f t="shared" si="0"/>
        <v>Blaško Anton</v>
      </c>
      <c r="B22" s="37" t="s">
        <v>109</v>
      </c>
      <c r="C22" s="34" t="s">
        <v>110</v>
      </c>
      <c r="D22" s="35">
        <v>23837</v>
      </c>
      <c r="E22" s="37" t="s">
        <v>164</v>
      </c>
      <c r="F22" s="37" t="s">
        <v>150</v>
      </c>
      <c r="G22" s="37">
        <v>65</v>
      </c>
      <c r="H22" s="37" t="s">
        <v>34</v>
      </c>
      <c r="I22" s="34" t="s">
        <v>113</v>
      </c>
      <c r="J22" s="34" t="s">
        <v>114</v>
      </c>
      <c r="K22" s="37" t="s">
        <v>34</v>
      </c>
      <c r="L22" s="36" t="s">
        <v>115</v>
      </c>
      <c r="M22">
        <v>21</v>
      </c>
      <c r="N22" t="s">
        <v>110</v>
      </c>
    </row>
    <row r="23" spans="1:14" ht="15.75" thickBot="1">
      <c r="A23" t="str">
        <f t="shared" si="0"/>
        <v>Blštáková Naďa</v>
      </c>
      <c r="B23" s="37" t="s">
        <v>131</v>
      </c>
      <c r="C23" s="34" t="s">
        <v>110</v>
      </c>
      <c r="D23" s="35">
        <v>28428</v>
      </c>
      <c r="E23" s="37" t="s">
        <v>165</v>
      </c>
      <c r="F23" s="37" t="s">
        <v>166</v>
      </c>
      <c r="G23" s="37">
        <v>77</v>
      </c>
      <c r="H23" s="37" t="s">
        <v>39</v>
      </c>
      <c r="I23" s="34" t="s">
        <v>125</v>
      </c>
      <c r="J23" s="34" t="s">
        <v>114</v>
      </c>
      <c r="K23" s="37" t="s">
        <v>39</v>
      </c>
      <c r="L23" s="36" t="s">
        <v>134</v>
      </c>
      <c r="M23">
        <v>22</v>
      </c>
      <c r="N23" t="s">
        <v>110</v>
      </c>
    </row>
    <row r="24" spans="1:14" ht="15.75" thickBot="1">
      <c r="A24" t="str">
        <f t="shared" si="0"/>
        <v>Bogdányi Ľuboš</v>
      </c>
      <c r="B24" s="37" t="s">
        <v>109</v>
      </c>
      <c r="C24" s="34" t="s">
        <v>110</v>
      </c>
      <c r="D24" s="35">
        <v>29015</v>
      </c>
      <c r="E24" s="37" t="s">
        <v>167</v>
      </c>
      <c r="F24" s="37" t="s">
        <v>168</v>
      </c>
      <c r="G24" s="37">
        <v>79</v>
      </c>
      <c r="H24" s="37" t="s">
        <v>35</v>
      </c>
      <c r="I24" s="34" t="s">
        <v>113</v>
      </c>
      <c r="J24" s="34" t="s">
        <v>114</v>
      </c>
      <c r="K24" s="37" t="s">
        <v>35</v>
      </c>
      <c r="L24" s="36" t="s">
        <v>115</v>
      </c>
      <c r="M24">
        <v>23</v>
      </c>
      <c r="N24" t="s">
        <v>110</v>
      </c>
    </row>
    <row r="25" spans="1:14" ht="15.75" thickBot="1">
      <c r="A25" t="str">
        <f t="shared" si="0"/>
        <v>Bohunická Mária</v>
      </c>
      <c r="B25" s="37" t="s">
        <v>161</v>
      </c>
      <c r="C25" s="34" t="s">
        <v>110</v>
      </c>
      <c r="D25" s="35">
        <v>37881</v>
      </c>
      <c r="E25" s="37" t="s">
        <v>169</v>
      </c>
      <c r="F25" s="37" t="s">
        <v>170</v>
      </c>
      <c r="G25" s="37">
        <v>3</v>
      </c>
      <c r="H25" s="37" t="s">
        <v>171</v>
      </c>
      <c r="I25" s="34" t="s">
        <v>125</v>
      </c>
      <c r="J25" s="34" t="s">
        <v>114</v>
      </c>
      <c r="K25" s="37"/>
      <c r="L25" s="36"/>
      <c r="M25">
        <v>24</v>
      </c>
      <c r="N25" t="s">
        <v>110</v>
      </c>
    </row>
    <row r="26" spans="1:14" ht="15.75" thickBot="1">
      <c r="A26" t="str">
        <f t="shared" si="0"/>
        <v>Borhyová Jeanette</v>
      </c>
      <c r="B26" s="37" t="s">
        <v>122</v>
      </c>
      <c r="C26" s="34" t="s">
        <v>110</v>
      </c>
      <c r="D26" s="35">
        <v>33859</v>
      </c>
      <c r="E26" s="37" t="s">
        <v>172</v>
      </c>
      <c r="F26" s="37" t="s">
        <v>173</v>
      </c>
      <c r="G26" s="37">
        <v>92</v>
      </c>
      <c r="H26" s="37" t="s">
        <v>29</v>
      </c>
      <c r="I26" s="34" t="s">
        <v>125</v>
      </c>
      <c r="J26" s="34" t="s">
        <v>114</v>
      </c>
      <c r="K26" s="37"/>
      <c r="L26" s="36"/>
      <c r="M26">
        <v>25</v>
      </c>
      <c r="N26" t="s">
        <v>110</v>
      </c>
    </row>
    <row r="27" spans="1:14" ht="15.75" thickBot="1">
      <c r="A27" t="str">
        <f t="shared" si="0"/>
        <v>Borovka Miroslav</v>
      </c>
      <c r="B27" s="37" t="s">
        <v>11</v>
      </c>
      <c r="C27" s="34" t="s">
        <v>110</v>
      </c>
      <c r="D27" s="35">
        <v>36052</v>
      </c>
      <c r="E27" s="37" t="s">
        <v>174</v>
      </c>
      <c r="F27" s="37" t="s">
        <v>148</v>
      </c>
      <c r="G27" s="37">
        <v>98</v>
      </c>
      <c r="H27" s="37" t="s">
        <v>36</v>
      </c>
      <c r="I27" s="37" t="s">
        <v>113</v>
      </c>
      <c r="J27" s="34" t="s">
        <v>114</v>
      </c>
      <c r="K27" s="37" t="s">
        <v>36</v>
      </c>
      <c r="L27" s="36" t="s">
        <v>115</v>
      </c>
      <c r="M27">
        <v>26</v>
      </c>
      <c r="N27" t="s">
        <v>110</v>
      </c>
    </row>
    <row r="28" spans="1:14" ht="15.75" thickBot="1">
      <c r="A28" t="str">
        <f t="shared" si="0"/>
        <v>Bršel Samuel</v>
      </c>
      <c r="B28" s="37" t="s">
        <v>135</v>
      </c>
      <c r="C28" s="34" t="s">
        <v>110</v>
      </c>
      <c r="D28" s="35">
        <v>36988</v>
      </c>
      <c r="E28" s="37" t="s">
        <v>175</v>
      </c>
      <c r="F28" s="37" t="s">
        <v>176</v>
      </c>
      <c r="G28" s="37">
        <v>1</v>
      </c>
      <c r="H28" s="37" t="s">
        <v>70</v>
      </c>
      <c r="I28" s="37" t="s">
        <v>113</v>
      </c>
      <c r="J28" s="34" t="s">
        <v>114</v>
      </c>
      <c r="K28" s="37" t="s">
        <v>70</v>
      </c>
      <c r="L28" s="34" t="s">
        <v>139</v>
      </c>
      <c r="M28">
        <v>27</v>
      </c>
      <c r="N28" t="s">
        <v>110</v>
      </c>
    </row>
    <row r="29" spans="1:14" ht="15.75" thickBot="1">
      <c r="A29" t="str">
        <f t="shared" si="0"/>
        <v>Burza Michal</v>
      </c>
      <c r="B29" s="37" t="s">
        <v>109</v>
      </c>
      <c r="C29" s="34" t="s">
        <v>110</v>
      </c>
      <c r="D29" s="35">
        <v>30547</v>
      </c>
      <c r="E29" s="37" t="s">
        <v>177</v>
      </c>
      <c r="F29" s="37" t="s">
        <v>178</v>
      </c>
      <c r="G29" s="37">
        <v>83</v>
      </c>
      <c r="H29" s="37" t="s">
        <v>37</v>
      </c>
      <c r="I29" s="37" t="s">
        <v>113</v>
      </c>
      <c r="J29" s="34" t="s">
        <v>114</v>
      </c>
      <c r="K29" s="37" t="s">
        <v>37</v>
      </c>
      <c r="L29" s="36" t="s">
        <v>115</v>
      </c>
      <c r="M29">
        <v>28</v>
      </c>
      <c r="N29" t="s">
        <v>110</v>
      </c>
    </row>
    <row r="30" spans="1:14" ht="15.75" thickBot="1">
      <c r="A30" t="str">
        <f t="shared" si="0"/>
        <v>Capík Ľubomír</v>
      </c>
      <c r="B30" s="37" t="s">
        <v>11</v>
      </c>
      <c r="C30" s="34" t="s">
        <v>110</v>
      </c>
      <c r="D30" s="35">
        <v>26490</v>
      </c>
      <c r="E30" s="37" t="s">
        <v>179</v>
      </c>
      <c r="F30" s="37" t="s">
        <v>180</v>
      </c>
      <c r="G30" s="37">
        <v>72</v>
      </c>
      <c r="H30" s="37" t="s">
        <v>38</v>
      </c>
      <c r="I30" s="37" t="s">
        <v>113</v>
      </c>
      <c r="J30" s="34" t="s">
        <v>114</v>
      </c>
      <c r="K30" s="37" t="s">
        <v>38</v>
      </c>
      <c r="L30" s="36" t="s">
        <v>115</v>
      </c>
      <c r="M30">
        <v>29</v>
      </c>
      <c r="N30" t="s">
        <v>110</v>
      </c>
    </row>
    <row r="31" spans="1:14" ht="15.75" thickBot="1">
      <c r="A31" t="str">
        <f t="shared" si="0"/>
        <v>Capík Ľubomír</v>
      </c>
      <c r="B31" s="37" t="s">
        <v>109</v>
      </c>
      <c r="C31" s="34" t="s">
        <v>110</v>
      </c>
      <c r="D31" s="35">
        <v>26490</v>
      </c>
      <c r="E31" s="37" t="s">
        <v>179</v>
      </c>
      <c r="F31" s="37" t="s">
        <v>180</v>
      </c>
      <c r="G31" s="37">
        <v>72</v>
      </c>
      <c r="H31" s="37" t="s">
        <v>38</v>
      </c>
      <c r="I31" s="37" t="s">
        <v>113</v>
      </c>
      <c r="J31" s="34" t="s">
        <v>114</v>
      </c>
      <c r="K31" s="37" t="s">
        <v>38</v>
      </c>
      <c r="L31" s="36" t="s">
        <v>115</v>
      </c>
      <c r="M31">
        <v>30</v>
      </c>
      <c r="N31" t="s">
        <v>110</v>
      </c>
    </row>
    <row r="32" spans="1:14" ht="15.75" thickBot="1">
      <c r="A32" t="str">
        <f t="shared" si="0"/>
        <v>Cvičela Ján</v>
      </c>
      <c r="B32" s="37" t="s">
        <v>109</v>
      </c>
      <c r="C32" s="34" t="s">
        <v>110</v>
      </c>
      <c r="D32" s="35">
        <v>20807</v>
      </c>
      <c r="E32" s="37" t="s">
        <v>181</v>
      </c>
      <c r="F32" s="37" t="s">
        <v>182</v>
      </c>
      <c r="G32" s="37">
        <v>56</v>
      </c>
      <c r="H32" s="37" t="s">
        <v>39</v>
      </c>
      <c r="I32" s="37" t="s">
        <v>113</v>
      </c>
      <c r="J32" s="34" t="s">
        <v>114</v>
      </c>
      <c r="K32" s="37" t="s">
        <v>39</v>
      </c>
      <c r="L32" s="36" t="s">
        <v>115</v>
      </c>
      <c r="M32">
        <v>31</v>
      </c>
      <c r="N32" t="s">
        <v>110</v>
      </c>
    </row>
    <row r="33" spans="1:14" ht="15.75" thickBot="1">
      <c r="A33" t="str">
        <f t="shared" si="0"/>
        <v>Čačík Miroslav</v>
      </c>
      <c r="B33" s="37" t="s">
        <v>109</v>
      </c>
      <c r="C33" s="34" t="s">
        <v>110</v>
      </c>
      <c r="D33" s="35">
        <v>28590</v>
      </c>
      <c r="E33" s="37" t="s">
        <v>183</v>
      </c>
      <c r="F33" s="37" t="s">
        <v>148</v>
      </c>
      <c r="G33" s="37">
        <v>78</v>
      </c>
      <c r="H33" s="37" t="s">
        <v>40</v>
      </c>
      <c r="I33" s="37" t="s">
        <v>113</v>
      </c>
      <c r="J33" s="34" t="s">
        <v>114</v>
      </c>
      <c r="K33" s="37" t="s">
        <v>40</v>
      </c>
      <c r="L33" s="36" t="s">
        <v>115</v>
      </c>
      <c r="M33">
        <v>32</v>
      </c>
      <c r="N33" t="s">
        <v>110</v>
      </c>
    </row>
    <row r="34" spans="1:14" ht="15.75" thickBot="1">
      <c r="A34" t="str">
        <f t="shared" si="0"/>
        <v>Čermák Gabriel</v>
      </c>
      <c r="B34" s="37" t="s">
        <v>109</v>
      </c>
      <c r="C34" s="34" t="s">
        <v>110</v>
      </c>
      <c r="D34" s="35">
        <v>29034</v>
      </c>
      <c r="E34" s="37" t="s">
        <v>184</v>
      </c>
      <c r="F34" s="37" t="s">
        <v>185</v>
      </c>
      <c r="G34" s="37">
        <v>79</v>
      </c>
      <c r="H34" s="37" t="s">
        <v>41</v>
      </c>
      <c r="I34" s="37" t="s">
        <v>113</v>
      </c>
      <c r="J34" s="34" t="s">
        <v>114</v>
      </c>
      <c r="K34" s="37" t="s">
        <v>41</v>
      </c>
      <c r="L34" s="36" t="s">
        <v>115</v>
      </c>
      <c r="M34">
        <v>33</v>
      </c>
      <c r="N34" t="s">
        <v>110</v>
      </c>
    </row>
    <row r="35" spans="1:14" ht="15.75" thickBot="1">
      <c r="A35" t="str">
        <f t="shared" si="0"/>
        <v>Černiansky Peter</v>
      </c>
      <c r="B35" s="37" t="s">
        <v>135</v>
      </c>
      <c r="C35" s="34" t="s">
        <v>110</v>
      </c>
      <c r="D35" s="35">
        <v>37849</v>
      </c>
      <c r="E35" s="37" t="s">
        <v>186</v>
      </c>
      <c r="F35" s="37" t="s">
        <v>187</v>
      </c>
      <c r="G35" s="37">
        <v>3</v>
      </c>
      <c r="H35" s="37" t="s">
        <v>33</v>
      </c>
      <c r="I35" s="37" t="s">
        <v>113</v>
      </c>
      <c r="J35" s="34" t="s">
        <v>114</v>
      </c>
      <c r="K35" s="37"/>
      <c r="L35" s="34"/>
      <c r="M35">
        <v>34</v>
      </c>
      <c r="N35" t="s">
        <v>110</v>
      </c>
    </row>
    <row r="36" spans="1:14" ht="15.75" thickBot="1">
      <c r="A36" t="str">
        <f t="shared" si="0"/>
        <v>Černý Miroslav</v>
      </c>
      <c r="B36" s="37" t="s">
        <v>109</v>
      </c>
      <c r="C36" s="34" t="s">
        <v>110</v>
      </c>
      <c r="D36" s="35">
        <v>21457</v>
      </c>
      <c r="E36" s="37" t="s">
        <v>188</v>
      </c>
      <c r="F36" s="37" t="s">
        <v>148</v>
      </c>
      <c r="G36" s="37">
        <v>58</v>
      </c>
      <c r="H36" s="37" t="s">
        <v>39</v>
      </c>
      <c r="I36" s="37" t="s">
        <v>113</v>
      </c>
      <c r="J36" s="34" t="s">
        <v>114</v>
      </c>
      <c r="K36" s="37" t="s">
        <v>39</v>
      </c>
      <c r="L36" s="36" t="s">
        <v>115</v>
      </c>
      <c r="M36">
        <v>35</v>
      </c>
      <c r="N36" t="s">
        <v>110</v>
      </c>
    </row>
    <row r="37" spans="1:14" ht="15.75" thickBot="1">
      <c r="A37" t="str">
        <f t="shared" si="0"/>
        <v>Červeň Ján</v>
      </c>
      <c r="B37" s="37" t="s">
        <v>11</v>
      </c>
      <c r="C37" s="34" t="s">
        <v>110</v>
      </c>
      <c r="D37" s="35">
        <v>32127</v>
      </c>
      <c r="E37" s="37" t="s">
        <v>189</v>
      </c>
      <c r="F37" s="37" t="s">
        <v>182</v>
      </c>
      <c r="G37" s="37">
        <v>87</v>
      </c>
      <c r="H37" s="37" t="s">
        <v>31</v>
      </c>
      <c r="I37" s="37" t="s">
        <v>113</v>
      </c>
      <c r="J37" s="34" t="s">
        <v>114</v>
      </c>
      <c r="K37" s="37" t="s">
        <v>31</v>
      </c>
      <c r="L37" s="36" t="s">
        <v>115</v>
      </c>
      <c r="M37">
        <v>36</v>
      </c>
      <c r="N37" t="s">
        <v>110</v>
      </c>
    </row>
    <row r="38" spans="1:14" ht="15.75" thickBot="1">
      <c r="A38" t="str">
        <f t="shared" si="0"/>
        <v>Červeňák Michal</v>
      </c>
      <c r="B38" s="37" t="s">
        <v>11</v>
      </c>
      <c r="C38" s="34" t="s">
        <v>110</v>
      </c>
      <c r="D38" s="35">
        <v>33859</v>
      </c>
      <c r="E38" s="37" t="s">
        <v>190</v>
      </c>
      <c r="F38" s="37" t="s">
        <v>178</v>
      </c>
      <c r="G38" s="37">
        <v>92</v>
      </c>
      <c r="H38" s="37" t="s">
        <v>36</v>
      </c>
      <c r="I38" s="37" t="s">
        <v>113</v>
      </c>
      <c r="J38" s="34" t="s">
        <v>114</v>
      </c>
      <c r="K38" s="37" t="s">
        <v>36</v>
      </c>
      <c r="L38" s="36" t="s">
        <v>115</v>
      </c>
      <c r="M38">
        <v>37</v>
      </c>
      <c r="N38" t="s">
        <v>110</v>
      </c>
    </row>
    <row r="39" spans="1:14" ht="15.75" thickBot="1">
      <c r="A39" t="str">
        <f t="shared" si="0"/>
        <v>Čudrnák Peter</v>
      </c>
      <c r="B39" s="37" t="s">
        <v>11</v>
      </c>
      <c r="C39" s="34" t="s">
        <v>110</v>
      </c>
      <c r="D39" s="35">
        <v>31463</v>
      </c>
      <c r="E39" s="37" t="s">
        <v>191</v>
      </c>
      <c r="F39" s="37" t="s">
        <v>187</v>
      </c>
      <c r="G39" s="37">
        <v>86</v>
      </c>
      <c r="H39" s="37" t="s">
        <v>42</v>
      </c>
      <c r="I39" s="37" t="s">
        <v>113</v>
      </c>
      <c r="J39" s="34" t="s">
        <v>114</v>
      </c>
      <c r="K39" s="37" t="s">
        <v>42</v>
      </c>
      <c r="L39" s="36" t="s">
        <v>115</v>
      </c>
      <c r="M39">
        <v>38</v>
      </c>
      <c r="N39" t="s">
        <v>110</v>
      </c>
    </row>
    <row r="40" spans="1:14" ht="15.75" thickBot="1">
      <c r="A40" t="str">
        <f t="shared" si="0"/>
        <v>Danečková Mária</v>
      </c>
      <c r="B40" s="37" t="s">
        <v>122</v>
      </c>
      <c r="C40" s="34" t="s">
        <v>110</v>
      </c>
      <c r="D40" s="35">
        <v>31990</v>
      </c>
      <c r="E40" s="37" t="s">
        <v>192</v>
      </c>
      <c r="F40" s="37" t="s">
        <v>170</v>
      </c>
      <c r="G40" s="37">
        <v>87</v>
      </c>
      <c r="H40" s="37" t="s">
        <v>42</v>
      </c>
      <c r="I40" s="37" t="s">
        <v>125</v>
      </c>
      <c r="J40" s="34" t="s">
        <v>114</v>
      </c>
      <c r="K40" s="37"/>
      <c r="L40" s="36"/>
      <c r="M40">
        <v>39</v>
      </c>
      <c r="N40" t="s">
        <v>110</v>
      </c>
    </row>
    <row r="41" spans="1:14" ht="15.75" thickBot="1">
      <c r="A41" t="str">
        <f t="shared" si="0"/>
        <v>Dolinajová Monika</v>
      </c>
      <c r="B41" s="37" t="s">
        <v>122</v>
      </c>
      <c r="C41" s="34" t="s">
        <v>110</v>
      </c>
      <c r="D41" s="35">
        <v>31812</v>
      </c>
      <c r="E41" s="37" t="s">
        <v>193</v>
      </c>
      <c r="F41" s="37" t="s">
        <v>194</v>
      </c>
      <c r="G41" s="37">
        <v>87</v>
      </c>
      <c r="H41" s="37" t="s">
        <v>84</v>
      </c>
      <c r="I41" s="37" t="s">
        <v>125</v>
      </c>
      <c r="J41" s="34" t="s">
        <v>114</v>
      </c>
      <c r="K41" s="37" t="s">
        <v>84</v>
      </c>
      <c r="L41" s="36" t="s">
        <v>134</v>
      </c>
      <c r="M41">
        <v>40</v>
      </c>
      <c r="N41" t="s">
        <v>110</v>
      </c>
    </row>
    <row r="42" spans="1:14" ht="15.75" thickBot="1">
      <c r="A42" t="str">
        <f t="shared" si="0"/>
        <v>Domény Ján</v>
      </c>
      <c r="B42" s="37" t="s">
        <v>11</v>
      </c>
      <c r="C42" s="34" t="s">
        <v>110</v>
      </c>
      <c r="D42" s="35">
        <v>33855</v>
      </c>
      <c r="E42" s="37" t="s">
        <v>195</v>
      </c>
      <c r="F42" s="37" t="s">
        <v>182</v>
      </c>
      <c r="G42" s="37">
        <v>92</v>
      </c>
      <c r="H42" s="37" t="s">
        <v>81</v>
      </c>
      <c r="I42" s="37" t="s">
        <v>113</v>
      </c>
      <c r="J42" s="34" t="s">
        <v>114</v>
      </c>
      <c r="K42" s="37"/>
      <c r="L42" s="36"/>
      <c r="M42">
        <v>41</v>
      </c>
      <c r="N42" t="s">
        <v>110</v>
      </c>
    </row>
    <row r="43" spans="1:14" ht="15.75" thickBot="1">
      <c r="A43" t="str">
        <f t="shared" si="0"/>
        <v>Došek Ivan</v>
      </c>
      <c r="B43" s="37" t="s">
        <v>11</v>
      </c>
      <c r="C43" s="34" t="s">
        <v>110</v>
      </c>
      <c r="D43" s="35">
        <v>32868</v>
      </c>
      <c r="E43" s="37" t="s">
        <v>196</v>
      </c>
      <c r="F43" s="37" t="s">
        <v>197</v>
      </c>
      <c r="G43" s="37">
        <v>89</v>
      </c>
      <c r="H43" s="37" t="s">
        <v>32</v>
      </c>
      <c r="I43" s="37" t="s">
        <v>113</v>
      </c>
      <c r="J43" s="34" t="s">
        <v>114</v>
      </c>
      <c r="K43" s="37" t="s">
        <v>32</v>
      </c>
      <c r="L43" s="36" t="s">
        <v>115</v>
      </c>
      <c r="M43">
        <v>42</v>
      </c>
      <c r="N43" t="s">
        <v>110</v>
      </c>
    </row>
    <row r="44" spans="1:14" ht="15.75" thickBot="1">
      <c r="A44" t="str">
        <f t="shared" si="0"/>
        <v>Dráfi Karol</v>
      </c>
      <c r="B44" s="37" t="s">
        <v>135</v>
      </c>
      <c r="C44" s="34" t="s">
        <v>110</v>
      </c>
      <c r="D44" s="35">
        <v>37169</v>
      </c>
      <c r="E44" s="37" t="s">
        <v>198</v>
      </c>
      <c r="F44" s="37" t="s">
        <v>199</v>
      </c>
      <c r="G44" s="37">
        <v>1</v>
      </c>
      <c r="H44" s="37" t="s">
        <v>44</v>
      </c>
      <c r="I44" s="37" t="s">
        <v>113</v>
      </c>
      <c r="J44" s="34" t="s">
        <v>114</v>
      </c>
      <c r="K44" s="37" t="s">
        <v>44</v>
      </c>
      <c r="L44" s="34" t="s">
        <v>139</v>
      </c>
      <c r="M44">
        <v>43</v>
      </c>
      <c r="N44" t="s">
        <v>110</v>
      </c>
    </row>
    <row r="45" spans="1:14" ht="15.75" thickBot="1">
      <c r="A45" t="str">
        <f t="shared" si="0"/>
        <v>Drinka Peter</v>
      </c>
      <c r="B45" s="37" t="s">
        <v>11</v>
      </c>
      <c r="C45" s="34" t="s">
        <v>110</v>
      </c>
      <c r="D45" s="35">
        <v>32493</v>
      </c>
      <c r="E45" s="37" t="s">
        <v>200</v>
      </c>
      <c r="F45" s="37" t="s">
        <v>187</v>
      </c>
      <c r="G45" s="37">
        <v>88</v>
      </c>
      <c r="H45" s="37" t="s">
        <v>37</v>
      </c>
      <c r="I45" s="37" t="s">
        <v>113</v>
      </c>
      <c r="J45" s="34" t="s">
        <v>114</v>
      </c>
      <c r="K45" s="37" t="s">
        <v>37</v>
      </c>
      <c r="L45" s="36" t="s">
        <v>115</v>
      </c>
      <c r="M45">
        <v>44</v>
      </c>
      <c r="N45" t="s">
        <v>110</v>
      </c>
    </row>
    <row r="46" spans="1:14" ht="15.75" thickBot="1">
      <c r="A46" t="str">
        <f t="shared" si="0"/>
        <v>Drlička Miroslav</v>
      </c>
      <c r="B46" s="37" t="s">
        <v>109</v>
      </c>
      <c r="C46" s="34" t="s">
        <v>110</v>
      </c>
      <c r="D46" s="35">
        <v>26525</v>
      </c>
      <c r="E46" s="37" t="s">
        <v>201</v>
      </c>
      <c r="F46" s="37" t="s">
        <v>148</v>
      </c>
      <c r="G46" s="37">
        <v>72</v>
      </c>
      <c r="H46" s="37" t="s">
        <v>59</v>
      </c>
      <c r="I46" s="37" t="s">
        <v>113</v>
      </c>
      <c r="J46" s="34" t="s">
        <v>114</v>
      </c>
      <c r="K46" s="37" t="s">
        <v>59</v>
      </c>
      <c r="L46" s="36" t="s">
        <v>115</v>
      </c>
      <c r="M46">
        <v>45</v>
      </c>
      <c r="N46" t="s">
        <v>110</v>
      </c>
    </row>
    <row r="47" spans="1:14" ht="15.75" thickBot="1">
      <c r="A47" t="str">
        <f t="shared" si="0"/>
        <v>Dubašák Jozef</v>
      </c>
      <c r="B47" s="37" t="s">
        <v>109</v>
      </c>
      <c r="C47" s="34" t="s">
        <v>110</v>
      </c>
      <c r="D47" s="35">
        <v>28267</v>
      </c>
      <c r="E47" s="37" t="s">
        <v>202</v>
      </c>
      <c r="F47" s="37" t="s">
        <v>117</v>
      </c>
      <c r="G47" s="37">
        <v>77</v>
      </c>
      <c r="H47" s="37" t="s">
        <v>203</v>
      </c>
      <c r="I47" s="37" t="s">
        <v>113</v>
      </c>
      <c r="J47" s="34" t="s">
        <v>114</v>
      </c>
      <c r="K47" s="37" t="s">
        <v>203</v>
      </c>
      <c r="L47" s="36" t="s">
        <v>115</v>
      </c>
      <c r="M47">
        <v>46</v>
      </c>
      <c r="N47" t="s">
        <v>110</v>
      </c>
    </row>
    <row r="48" spans="1:14" ht="15.75" thickBot="1">
      <c r="A48" t="str">
        <f t="shared" si="0"/>
        <v>Durcová Zuzana</v>
      </c>
      <c r="B48" s="37" t="s">
        <v>122</v>
      </c>
      <c r="C48" s="34" t="s">
        <v>110</v>
      </c>
      <c r="D48" s="35">
        <v>35222</v>
      </c>
      <c r="E48" s="37" t="s">
        <v>204</v>
      </c>
      <c r="F48" s="37" t="s">
        <v>156</v>
      </c>
      <c r="G48" s="37">
        <v>96</v>
      </c>
      <c r="H48" s="37" t="s">
        <v>53</v>
      </c>
      <c r="I48" s="37" t="s">
        <v>125</v>
      </c>
      <c r="J48" s="34" t="s">
        <v>114</v>
      </c>
      <c r="K48" s="37" t="s">
        <v>53</v>
      </c>
      <c r="L48" s="36" t="s">
        <v>134</v>
      </c>
      <c r="M48">
        <v>47</v>
      </c>
      <c r="N48" t="s">
        <v>110</v>
      </c>
    </row>
    <row r="49" spans="1:14" ht="15.75" thickBot="1">
      <c r="A49" t="str">
        <f t="shared" si="0"/>
        <v>Ďurec Lukáš</v>
      </c>
      <c r="B49" s="37" t="s">
        <v>11</v>
      </c>
      <c r="C49" s="34" t="s">
        <v>110</v>
      </c>
      <c r="D49" s="35">
        <v>33145</v>
      </c>
      <c r="E49" s="37" t="s">
        <v>205</v>
      </c>
      <c r="F49" s="37" t="s">
        <v>206</v>
      </c>
      <c r="G49" s="37">
        <v>90</v>
      </c>
      <c r="H49" s="37" t="s">
        <v>207</v>
      </c>
      <c r="I49" s="37" t="s">
        <v>113</v>
      </c>
      <c r="J49" s="34" t="s">
        <v>114</v>
      </c>
      <c r="K49" s="37" t="s">
        <v>207</v>
      </c>
      <c r="L49" s="36" t="s">
        <v>115</v>
      </c>
      <c r="M49">
        <v>48</v>
      </c>
      <c r="N49" t="s">
        <v>110</v>
      </c>
    </row>
    <row r="50" spans="1:14" ht="15.75" thickBot="1">
      <c r="A50" t="str">
        <f t="shared" si="0"/>
        <v>Dušková Elena</v>
      </c>
      <c r="B50" s="37" t="s">
        <v>161</v>
      </c>
      <c r="C50" s="34" t="s">
        <v>110</v>
      </c>
      <c r="D50" s="35">
        <v>37097</v>
      </c>
      <c r="E50" s="37" t="s">
        <v>208</v>
      </c>
      <c r="F50" s="37" t="s">
        <v>209</v>
      </c>
      <c r="G50" s="37">
        <v>1</v>
      </c>
      <c r="H50" s="37" t="s">
        <v>65</v>
      </c>
      <c r="I50" s="37" t="s">
        <v>125</v>
      </c>
      <c r="J50" s="34" t="s">
        <v>114</v>
      </c>
      <c r="K50" s="37"/>
      <c r="L50" s="36"/>
      <c r="M50">
        <v>49</v>
      </c>
      <c r="N50" t="s">
        <v>110</v>
      </c>
    </row>
    <row r="51" spans="1:14" ht="15.75" thickBot="1">
      <c r="A51" t="str">
        <f t="shared" si="0"/>
        <v>Dzurinda Mikuláš</v>
      </c>
      <c r="B51" s="37" t="s">
        <v>109</v>
      </c>
      <c r="C51" s="34" t="s">
        <v>110</v>
      </c>
      <c r="D51" s="35">
        <v>20124</v>
      </c>
      <c r="E51" s="37" t="s">
        <v>210</v>
      </c>
      <c r="F51" s="37" t="s">
        <v>211</v>
      </c>
      <c r="G51" s="37">
        <v>55</v>
      </c>
      <c r="H51" s="37" t="s">
        <v>43</v>
      </c>
      <c r="I51" s="37" t="s">
        <v>113</v>
      </c>
      <c r="J51" s="34" t="s">
        <v>114</v>
      </c>
      <c r="K51" s="37" t="s">
        <v>43</v>
      </c>
      <c r="L51" s="36" t="s">
        <v>115</v>
      </c>
      <c r="M51">
        <v>50</v>
      </c>
      <c r="N51" t="s">
        <v>110</v>
      </c>
    </row>
    <row r="52" spans="1:14" ht="15.75" thickBot="1">
      <c r="A52" t="str">
        <f t="shared" si="0"/>
        <v>Erdélyiová Zuzana</v>
      </c>
      <c r="B52" s="37" t="s">
        <v>131</v>
      </c>
      <c r="C52" s="34" t="s">
        <v>110</v>
      </c>
      <c r="D52" s="35">
        <v>27877</v>
      </c>
      <c r="E52" s="37" t="s">
        <v>212</v>
      </c>
      <c r="F52" s="37" t="s">
        <v>156</v>
      </c>
      <c r="G52" s="37">
        <v>76</v>
      </c>
      <c r="H52" s="37" t="s">
        <v>40</v>
      </c>
      <c r="I52" s="37" t="s">
        <v>125</v>
      </c>
      <c r="J52" s="34" t="s">
        <v>114</v>
      </c>
      <c r="K52" s="37" t="s">
        <v>40</v>
      </c>
      <c r="L52" s="36" t="s">
        <v>134</v>
      </c>
      <c r="M52">
        <v>51</v>
      </c>
      <c r="N52" t="s">
        <v>110</v>
      </c>
    </row>
    <row r="53" spans="1:14" ht="15.75" thickBot="1">
      <c r="A53" t="str">
        <f t="shared" si="0"/>
        <v>Fábik Viktor</v>
      </c>
      <c r="B53" s="37" t="s">
        <v>109</v>
      </c>
      <c r="C53" s="34" t="s">
        <v>110</v>
      </c>
      <c r="D53" s="35">
        <v>30671</v>
      </c>
      <c r="E53" s="37" t="s">
        <v>213</v>
      </c>
      <c r="F53" s="37" t="s">
        <v>214</v>
      </c>
      <c r="G53" s="37">
        <v>83</v>
      </c>
      <c r="H53" s="37" t="s">
        <v>67</v>
      </c>
      <c r="I53" s="37" t="s">
        <v>113</v>
      </c>
      <c r="J53" s="34" t="s">
        <v>114</v>
      </c>
      <c r="K53" s="37" t="s">
        <v>67</v>
      </c>
      <c r="L53" s="36" t="s">
        <v>115</v>
      </c>
      <c r="M53">
        <v>52</v>
      </c>
      <c r="N53" t="s">
        <v>110</v>
      </c>
    </row>
    <row r="54" spans="1:14" ht="15.75" thickBot="1">
      <c r="A54" t="str">
        <f t="shared" si="0"/>
        <v>Fabrici Milan</v>
      </c>
      <c r="B54" s="37" t="s">
        <v>135</v>
      </c>
      <c r="C54" s="34" t="s">
        <v>110</v>
      </c>
      <c r="D54" s="35">
        <v>36954</v>
      </c>
      <c r="E54" s="37" t="s">
        <v>215</v>
      </c>
      <c r="F54" s="37" t="s">
        <v>216</v>
      </c>
      <c r="G54" s="37">
        <v>1</v>
      </c>
      <c r="H54" s="37" t="s">
        <v>71</v>
      </c>
      <c r="I54" s="37" t="s">
        <v>113</v>
      </c>
      <c r="J54" s="34" t="s">
        <v>114</v>
      </c>
      <c r="K54" s="37" t="s">
        <v>71</v>
      </c>
      <c r="L54" s="34" t="s">
        <v>139</v>
      </c>
      <c r="M54">
        <v>53</v>
      </c>
      <c r="N54" t="s">
        <v>110</v>
      </c>
    </row>
    <row r="55" spans="1:14" ht="15.75" thickBot="1">
      <c r="A55" t="str">
        <f t="shared" si="0"/>
        <v>Faragó Zoltán</v>
      </c>
      <c r="B55" s="37" t="s">
        <v>11</v>
      </c>
      <c r="C55" s="34" t="s">
        <v>110</v>
      </c>
      <c r="D55" s="35">
        <v>33355</v>
      </c>
      <c r="E55" s="37" t="s">
        <v>217</v>
      </c>
      <c r="F55" s="37" t="s">
        <v>218</v>
      </c>
      <c r="G55" s="37">
        <v>91</v>
      </c>
      <c r="H55" s="37" t="s">
        <v>60</v>
      </c>
      <c r="I55" s="37" t="s">
        <v>113</v>
      </c>
      <c r="J55" s="34" t="s">
        <v>114</v>
      </c>
      <c r="K55" s="37" t="s">
        <v>60</v>
      </c>
      <c r="L55" s="36" t="s">
        <v>115</v>
      </c>
      <c r="M55">
        <v>54</v>
      </c>
      <c r="N55" t="s">
        <v>110</v>
      </c>
    </row>
    <row r="56" spans="1:14" ht="15.75" thickBot="1">
      <c r="A56" t="str">
        <f t="shared" si="0"/>
        <v>Farkaš Juraj</v>
      </c>
      <c r="B56" s="37" t="s">
        <v>109</v>
      </c>
      <c r="C56" s="34" t="s">
        <v>110</v>
      </c>
      <c r="D56" s="35">
        <v>28968</v>
      </c>
      <c r="E56" s="37" t="s">
        <v>219</v>
      </c>
      <c r="F56" s="37" t="s">
        <v>220</v>
      </c>
      <c r="G56" s="37">
        <v>79</v>
      </c>
      <c r="H56" s="37" t="s">
        <v>30</v>
      </c>
      <c r="I56" s="37" t="s">
        <v>113</v>
      </c>
      <c r="J56" s="34" t="s">
        <v>114</v>
      </c>
      <c r="K56" s="37" t="s">
        <v>30</v>
      </c>
      <c r="L56" s="36" t="s">
        <v>115</v>
      </c>
      <c r="M56">
        <v>55</v>
      </c>
      <c r="N56" t="s">
        <v>110</v>
      </c>
    </row>
    <row r="57" spans="1:14" ht="15.75" thickBot="1">
      <c r="A57" t="str">
        <f t="shared" si="0"/>
        <v>Fazekaš Tadeáš</v>
      </c>
      <c r="B57" s="37" t="s">
        <v>11</v>
      </c>
      <c r="C57" s="34" t="s">
        <v>110</v>
      </c>
      <c r="D57" s="35">
        <v>35240</v>
      </c>
      <c r="E57" s="37" t="s">
        <v>221</v>
      </c>
      <c r="F57" s="37" t="s">
        <v>222</v>
      </c>
      <c r="G57" s="37">
        <v>96</v>
      </c>
      <c r="H57" s="37" t="s">
        <v>44</v>
      </c>
      <c r="I57" s="37" t="s">
        <v>113</v>
      </c>
      <c r="J57" s="34" t="s">
        <v>114</v>
      </c>
      <c r="K57" s="37" t="s">
        <v>44</v>
      </c>
      <c r="L57" s="36" t="s">
        <v>115</v>
      </c>
      <c r="M57">
        <v>56</v>
      </c>
      <c r="N57" t="s">
        <v>110</v>
      </c>
    </row>
    <row r="58" spans="1:14" ht="15.75" thickBot="1">
      <c r="A58" t="str">
        <f t="shared" si="0"/>
        <v>Feder Medard</v>
      </c>
      <c r="B58" s="37" t="s">
        <v>135</v>
      </c>
      <c r="C58" s="34" t="s">
        <v>110</v>
      </c>
      <c r="D58" s="35">
        <v>36910</v>
      </c>
      <c r="E58" s="37" t="s">
        <v>223</v>
      </c>
      <c r="F58" s="37" t="s">
        <v>224</v>
      </c>
      <c r="G58" s="37">
        <v>1</v>
      </c>
      <c r="H58" s="37" t="s">
        <v>225</v>
      </c>
      <c r="I58" s="37" t="s">
        <v>113</v>
      </c>
      <c r="J58" s="34" t="s">
        <v>114</v>
      </c>
      <c r="K58" s="37"/>
      <c r="L58" s="34"/>
      <c r="M58">
        <v>57</v>
      </c>
      <c r="N58" t="s">
        <v>110</v>
      </c>
    </row>
    <row r="59" spans="1:14" ht="15.75" thickBot="1">
      <c r="A59" t="str">
        <f t="shared" si="0"/>
        <v>Filkornová Silvia</v>
      </c>
      <c r="B59" s="37" t="s">
        <v>131</v>
      </c>
      <c r="C59" s="34" t="s">
        <v>110</v>
      </c>
      <c r="D59" s="35">
        <v>28941</v>
      </c>
      <c r="E59" s="37" t="s">
        <v>226</v>
      </c>
      <c r="F59" s="37" t="s">
        <v>227</v>
      </c>
      <c r="G59" s="37">
        <v>79</v>
      </c>
      <c r="H59" s="37" t="s">
        <v>28</v>
      </c>
      <c r="I59" s="37" t="s">
        <v>125</v>
      </c>
      <c r="J59" s="34" t="s">
        <v>114</v>
      </c>
      <c r="K59" s="37" t="s">
        <v>28</v>
      </c>
      <c r="L59" s="36" t="s">
        <v>134</v>
      </c>
      <c r="M59">
        <v>58</v>
      </c>
      <c r="N59" t="s">
        <v>110</v>
      </c>
    </row>
    <row r="60" spans="1:14" ht="15.75" thickBot="1">
      <c r="A60" t="str">
        <f t="shared" si="0"/>
        <v>Flajžík Peter</v>
      </c>
      <c r="B60" s="37" t="s">
        <v>11</v>
      </c>
      <c r="C60" s="34" t="s">
        <v>110</v>
      </c>
      <c r="D60" s="35">
        <v>34055</v>
      </c>
      <c r="E60" s="37" t="s">
        <v>228</v>
      </c>
      <c r="F60" s="37" t="s">
        <v>187</v>
      </c>
      <c r="G60" s="37">
        <v>93</v>
      </c>
      <c r="H60" s="37" t="s">
        <v>41</v>
      </c>
      <c r="I60" s="37" t="s">
        <v>113</v>
      </c>
      <c r="J60" s="34" t="s">
        <v>114</v>
      </c>
      <c r="K60" s="37" t="s">
        <v>41</v>
      </c>
      <c r="L60" s="36" t="s">
        <v>115</v>
      </c>
      <c r="M60">
        <v>60</v>
      </c>
      <c r="N60" t="s">
        <v>110</v>
      </c>
    </row>
    <row r="61" spans="1:14" ht="15.75" thickBot="1">
      <c r="A61" t="str">
        <f t="shared" si="0"/>
        <v>Flajžík Erik</v>
      </c>
      <c r="B61" s="37" t="s">
        <v>11</v>
      </c>
      <c r="C61" s="34" t="s">
        <v>110</v>
      </c>
      <c r="D61" s="35">
        <v>35435</v>
      </c>
      <c r="E61" s="37" t="s">
        <v>228</v>
      </c>
      <c r="F61" s="37" t="s">
        <v>229</v>
      </c>
      <c r="G61" s="37">
        <v>97</v>
      </c>
      <c r="H61" s="37" t="s">
        <v>41</v>
      </c>
      <c r="I61" s="37" t="s">
        <v>113</v>
      </c>
      <c r="J61" s="34" t="s">
        <v>114</v>
      </c>
      <c r="K61" s="37" t="s">
        <v>41</v>
      </c>
      <c r="L61" s="36" t="s">
        <v>115</v>
      </c>
      <c r="M61">
        <v>59</v>
      </c>
      <c r="N61" t="s">
        <v>110</v>
      </c>
    </row>
    <row r="62" spans="1:14" ht="15.75" thickBot="1">
      <c r="A62" t="str">
        <f t="shared" si="0"/>
        <v>Foltín Andrej</v>
      </c>
      <c r="B62" s="37" t="s">
        <v>109</v>
      </c>
      <c r="C62" s="34" t="s">
        <v>110</v>
      </c>
      <c r="D62" s="35">
        <v>30343</v>
      </c>
      <c r="E62" s="37" t="s">
        <v>230</v>
      </c>
      <c r="F62" s="37" t="s">
        <v>231</v>
      </c>
      <c r="G62" s="37">
        <v>83</v>
      </c>
      <c r="H62" s="37" t="s">
        <v>40</v>
      </c>
      <c r="I62" s="37" t="s">
        <v>113</v>
      </c>
      <c r="J62" s="34" t="s">
        <v>114</v>
      </c>
      <c r="K62" s="37" t="s">
        <v>40</v>
      </c>
      <c r="L62" s="36" t="s">
        <v>115</v>
      </c>
      <c r="M62">
        <v>61</v>
      </c>
      <c r="N62" t="s">
        <v>110</v>
      </c>
    </row>
    <row r="63" spans="1:14" ht="15.75" thickBot="1">
      <c r="A63" t="str">
        <f t="shared" si="0"/>
        <v>Fridmanský Denis</v>
      </c>
      <c r="B63" s="37" t="s">
        <v>135</v>
      </c>
      <c r="C63" s="34" t="s">
        <v>110</v>
      </c>
      <c r="D63" s="35">
        <v>37093</v>
      </c>
      <c r="E63" s="37" t="s">
        <v>232</v>
      </c>
      <c r="F63" s="37" t="s">
        <v>233</v>
      </c>
      <c r="G63" s="37">
        <v>1</v>
      </c>
      <c r="H63" s="37" t="s">
        <v>234</v>
      </c>
      <c r="I63" s="37" t="s">
        <v>113</v>
      </c>
      <c r="J63" s="34" t="s">
        <v>114</v>
      </c>
      <c r="K63" s="37"/>
      <c r="L63" s="34"/>
      <c r="M63">
        <v>62</v>
      </c>
      <c r="N63" t="s">
        <v>110</v>
      </c>
    </row>
    <row r="64" spans="1:14" ht="15.75" thickBot="1">
      <c r="A64" t="str">
        <f t="shared" si="0"/>
        <v>Genčurová Jana</v>
      </c>
      <c r="B64" s="37" t="s">
        <v>131</v>
      </c>
      <c r="C64" s="34" t="s">
        <v>110</v>
      </c>
      <c r="D64" s="35">
        <v>27045</v>
      </c>
      <c r="E64" s="37" t="s">
        <v>235</v>
      </c>
      <c r="F64" s="37" t="s">
        <v>144</v>
      </c>
      <c r="G64" s="37">
        <v>74</v>
      </c>
      <c r="H64" s="37" t="s">
        <v>55</v>
      </c>
      <c r="I64" s="37" t="s">
        <v>125</v>
      </c>
      <c r="J64" s="34" t="s">
        <v>114</v>
      </c>
      <c r="K64" s="37" t="s">
        <v>55</v>
      </c>
      <c r="L64" s="36" t="s">
        <v>134</v>
      </c>
      <c r="M64">
        <v>63</v>
      </c>
      <c r="N64" t="s">
        <v>110</v>
      </c>
    </row>
    <row r="65" spans="1:14" ht="15.75" thickBot="1">
      <c r="A65" t="str">
        <f t="shared" si="0"/>
        <v>Gibala Jozef</v>
      </c>
      <c r="B65" s="37" t="s">
        <v>11</v>
      </c>
      <c r="C65" s="34" t="s">
        <v>110</v>
      </c>
      <c r="D65" s="35">
        <v>35579</v>
      </c>
      <c r="E65" s="37" t="s">
        <v>236</v>
      </c>
      <c r="F65" s="37" t="s">
        <v>117</v>
      </c>
      <c r="G65" s="37">
        <v>97</v>
      </c>
      <c r="H65" s="37" t="s">
        <v>45</v>
      </c>
      <c r="I65" s="37" t="s">
        <v>113</v>
      </c>
      <c r="J65" s="34" t="s">
        <v>114</v>
      </c>
      <c r="K65" s="37" t="s">
        <v>45</v>
      </c>
      <c r="L65" s="36" t="s">
        <v>115</v>
      </c>
      <c r="M65">
        <v>64</v>
      </c>
      <c r="N65" t="s">
        <v>110</v>
      </c>
    </row>
    <row r="66" spans="1:14" ht="15.75" thickBot="1">
      <c r="A66" t="str">
        <f t="shared" si="0"/>
        <v>Gindlová Denisa</v>
      </c>
      <c r="B66" s="37" t="s">
        <v>131</v>
      </c>
      <c r="C66" s="34" t="s">
        <v>110</v>
      </c>
      <c r="D66" s="35">
        <v>29874</v>
      </c>
      <c r="E66" s="37" t="s">
        <v>237</v>
      </c>
      <c r="F66" s="37" t="s">
        <v>238</v>
      </c>
      <c r="G66" s="37">
        <v>81</v>
      </c>
      <c r="H66" s="37" t="s">
        <v>85</v>
      </c>
      <c r="I66" s="37" t="s">
        <v>125</v>
      </c>
      <c r="J66" s="34" t="s">
        <v>114</v>
      </c>
      <c r="K66" s="37"/>
      <c r="L66" s="36"/>
      <c r="M66">
        <v>65</v>
      </c>
      <c r="N66" t="s">
        <v>110</v>
      </c>
    </row>
    <row r="67" spans="1:14" ht="15.75" thickBot="1">
      <c r="A67" t="str">
        <f t="shared" ref="A67:A130" si="1">CONCATENATE(E67," ",F67)</f>
        <v>Golian Juraj</v>
      </c>
      <c r="B67" s="37" t="s">
        <v>109</v>
      </c>
      <c r="C67" s="34" t="s">
        <v>110</v>
      </c>
      <c r="D67" s="35">
        <v>28643</v>
      </c>
      <c r="E67" s="37" t="s">
        <v>239</v>
      </c>
      <c r="F67" s="37" t="s">
        <v>220</v>
      </c>
      <c r="G67" s="37">
        <v>78</v>
      </c>
      <c r="H67" s="37" t="s">
        <v>46</v>
      </c>
      <c r="I67" s="37" t="s">
        <v>113</v>
      </c>
      <c r="J67" s="34" t="s">
        <v>114</v>
      </c>
      <c r="K67" s="37" t="s">
        <v>46</v>
      </c>
      <c r="L67" s="36" t="s">
        <v>115</v>
      </c>
      <c r="M67">
        <v>66</v>
      </c>
      <c r="N67" t="s">
        <v>110</v>
      </c>
    </row>
    <row r="68" spans="1:14" ht="15.75" thickBot="1">
      <c r="A68" t="str">
        <f t="shared" si="1"/>
        <v>Gorbatenkov Alexander</v>
      </c>
      <c r="B68" s="37" t="s">
        <v>109</v>
      </c>
      <c r="C68" s="34" t="s">
        <v>110</v>
      </c>
      <c r="D68" s="35">
        <v>26603</v>
      </c>
      <c r="E68" s="37" t="s">
        <v>240</v>
      </c>
      <c r="F68" s="37" t="s">
        <v>241</v>
      </c>
      <c r="G68" s="37">
        <v>72</v>
      </c>
      <c r="H68" s="37" t="s">
        <v>47</v>
      </c>
      <c r="I68" s="37" t="s">
        <v>113</v>
      </c>
      <c r="J68" s="34" t="s">
        <v>114</v>
      </c>
      <c r="K68" s="37"/>
      <c r="L68" s="36"/>
      <c r="M68">
        <v>67</v>
      </c>
      <c r="N68" t="s">
        <v>110</v>
      </c>
    </row>
    <row r="69" spans="1:14" ht="15.75" thickBot="1">
      <c r="A69" t="str">
        <f t="shared" si="1"/>
        <v>Gorbatenková Soňa</v>
      </c>
      <c r="B69" s="37" t="s">
        <v>131</v>
      </c>
      <c r="C69" s="34" t="s">
        <v>110</v>
      </c>
      <c r="D69" s="35">
        <v>29850</v>
      </c>
      <c r="E69" s="37" t="s">
        <v>242</v>
      </c>
      <c r="F69" s="37" t="s">
        <v>243</v>
      </c>
      <c r="G69" s="37">
        <v>81</v>
      </c>
      <c r="H69" s="37" t="s">
        <v>47</v>
      </c>
      <c r="I69" s="37" t="s">
        <v>125</v>
      </c>
      <c r="J69" s="34" t="s">
        <v>114</v>
      </c>
      <c r="K69" s="37"/>
      <c r="L69" s="36"/>
      <c r="M69">
        <v>68</v>
      </c>
      <c r="N69" t="s">
        <v>110</v>
      </c>
    </row>
    <row r="70" spans="1:14" ht="15.75" thickBot="1">
      <c r="A70" t="str">
        <f t="shared" si="1"/>
        <v>Gregáňová Nikoleta</v>
      </c>
      <c r="B70" s="37" t="s">
        <v>122</v>
      </c>
      <c r="C70" s="34" t="s">
        <v>110</v>
      </c>
      <c r="D70" s="35">
        <v>34936</v>
      </c>
      <c r="E70" s="37" t="s">
        <v>244</v>
      </c>
      <c r="F70" s="37" t="s">
        <v>245</v>
      </c>
      <c r="G70" s="37">
        <v>95</v>
      </c>
      <c r="H70" s="37" t="s">
        <v>86</v>
      </c>
      <c r="I70" s="37" t="s">
        <v>125</v>
      </c>
      <c r="J70" s="34" t="s">
        <v>114</v>
      </c>
      <c r="K70" s="37" t="s">
        <v>86</v>
      </c>
      <c r="L70" s="36" t="s">
        <v>134</v>
      </c>
      <c r="M70">
        <v>69</v>
      </c>
      <c r="N70" t="s">
        <v>110</v>
      </c>
    </row>
    <row r="71" spans="1:14" ht="15.75" thickBot="1">
      <c r="A71" t="str">
        <f t="shared" si="1"/>
        <v>Gyebnár Attila</v>
      </c>
      <c r="B71" s="37" t="s">
        <v>135</v>
      </c>
      <c r="C71" s="34" t="s">
        <v>110</v>
      </c>
      <c r="D71" s="35">
        <v>36985</v>
      </c>
      <c r="E71" s="37" t="s">
        <v>246</v>
      </c>
      <c r="F71" s="37" t="s">
        <v>247</v>
      </c>
      <c r="G71" s="37">
        <v>1</v>
      </c>
      <c r="H71" s="37" t="s">
        <v>70</v>
      </c>
      <c r="I71" s="37" t="s">
        <v>113</v>
      </c>
      <c r="J71" s="34" t="s">
        <v>114</v>
      </c>
      <c r="K71" s="37" t="s">
        <v>70</v>
      </c>
      <c r="L71" s="34" t="s">
        <v>139</v>
      </c>
      <c r="M71">
        <v>70</v>
      </c>
      <c r="N71" t="s">
        <v>110</v>
      </c>
    </row>
    <row r="72" spans="1:14" ht="15.75" thickBot="1">
      <c r="A72" t="str">
        <f t="shared" si="1"/>
        <v>Habrda Boris</v>
      </c>
      <c r="B72" s="37" t="s">
        <v>135</v>
      </c>
      <c r="C72" s="34" t="s">
        <v>110</v>
      </c>
      <c r="D72" s="35">
        <v>37484</v>
      </c>
      <c r="E72" s="37" t="s">
        <v>248</v>
      </c>
      <c r="F72" s="37" t="s">
        <v>249</v>
      </c>
      <c r="G72" s="37">
        <v>2</v>
      </c>
      <c r="H72" s="37" t="s">
        <v>44</v>
      </c>
      <c r="I72" s="37" t="s">
        <v>113</v>
      </c>
      <c r="J72" s="34" t="s">
        <v>114</v>
      </c>
      <c r="K72" s="37" t="s">
        <v>44</v>
      </c>
      <c r="L72" s="34" t="s">
        <v>139</v>
      </c>
      <c r="M72">
        <v>71</v>
      </c>
      <c r="N72" t="s">
        <v>110</v>
      </c>
    </row>
    <row r="73" spans="1:14" ht="15.75" thickBot="1">
      <c r="A73" t="str">
        <f t="shared" si="1"/>
        <v>Hanzlík Ondrej</v>
      </c>
      <c r="B73" s="37" t="s">
        <v>109</v>
      </c>
      <c r="C73" s="34" t="s">
        <v>110</v>
      </c>
      <c r="D73" s="35">
        <v>21990</v>
      </c>
      <c r="E73" s="37" t="s">
        <v>250</v>
      </c>
      <c r="F73" s="37" t="s">
        <v>251</v>
      </c>
      <c r="G73" s="37">
        <v>60</v>
      </c>
      <c r="H73" s="37" t="s">
        <v>48</v>
      </c>
      <c r="I73" s="37" t="s">
        <v>113</v>
      </c>
      <c r="J73" s="34" t="s">
        <v>114</v>
      </c>
      <c r="K73" s="37" t="s">
        <v>48</v>
      </c>
      <c r="L73" s="36" t="s">
        <v>115</v>
      </c>
      <c r="M73">
        <v>72</v>
      </c>
      <c r="N73" t="s">
        <v>110</v>
      </c>
    </row>
    <row r="74" spans="1:14" ht="15.75" thickBot="1">
      <c r="A74" t="str">
        <f t="shared" si="1"/>
        <v>Hasch Henrich</v>
      </c>
      <c r="B74" s="37" t="s">
        <v>11</v>
      </c>
      <c r="C74" s="34" t="s">
        <v>110</v>
      </c>
      <c r="D74" s="35">
        <v>36131</v>
      </c>
      <c r="E74" s="37" t="s">
        <v>252</v>
      </c>
      <c r="F74" s="37" t="s">
        <v>253</v>
      </c>
      <c r="G74" s="37">
        <v>98</v>
      </c>
      <c r="H74" s="37" t="s">
        <v>49</v>
      </c>
      <c r="I74" s="37" t="s">
        <v>113</v>
      </c>
      <c r="J74" s="34" t="s">
        <v>114</v>
      </c>
      <c r="K74" s="37" t="s">
        <v>49</v>
      </c>
      <c r="L74" s="36" t="s">
        <v>115</v>
      </c>
      <c r="M74">
        <v>73</v>
      </c>
      <c r="N74" t="s">
        <v>110</v>
      </c>
    </row>
    <row r="75" spans="1:14" ht="15.75" thickBot="1">
      <c r="A75" t="str">
        <f t="shared" si="1"/>
        <v>Havlík Michal</v>
      </c>
      <c r="B75" s="37" t="s">
        <v>109</v>
      </c>
      <c r="C75" s="34" t="s">
        <v>110</v>
      </c>
      <c r="D75" s="35">
        <v>28226</v>
      </c>
      <c r="E75" s="37" t="s">
        <v>254</v>
      </c>
      <c r="F75" s="37" t="s">
        <v>178</v>
      </c>
      <c r="G75" s="37">
        <v>77</v>
      </c>
      <c r="H75" s="37" t="s">
        <v>50</v>
      </c>
      <c r="I75" s="37" t="s">
        <v>113</v>
      </c>
      <c r="J75" s="34" t="s">
        <v>114</v>
      </c>
      <c r="K75" s="37" t="s">
        <v>50</v>
      </c>
      <c r="L75" s="36" t="s">
        <v>115</v>
      </c>
      <c r="M75">
        <v>74</v>
      </c>
      <c r="N75" t="s">
        <v>110</v>
      </c>
    </row>
    <row r="76" spans="1:14" ht="15.75" thickBot="1">
      <c r="A76" t="str">
        <f t="shared" si="1"/>
        <v>Heumann Leoš</v>
      </c>
      <c r="B76" s="37" t="s">
        <v>109</v>
      </c>
      <c r="C76" s="34" t="s">
        <v>110</v>
      </c>
      <c r="D76" s="35">
        <v>21551</v>
      </c>
      <c r="E76" s="37" t="s">
        <v>255</v>
      </c>
      <c r="F76" s="37" t="s">
        <v>256</v>
      </c>
      <c r="G76" s="37">
        <v>59</v>
      </c>
      <c r="H76" s="37" t="s">
        <v>52</v>
      </c>
      <c r="I76" s="37" t="s">
        <v>113</v>
      </c>
      <c r="J76" s="34" t="s">
        <v>114</v>
      </c>
      <c r="K76" s="37" t="s">
        <v>52</v>
      </c>
      <c r="L76" s="36" t="s">
        <v>115</v>
      </c>
      <c r="M76">
        <v>75</v>
      </c>
      <c r="N76" t="s">
        <v>110</v>
      </c>
    </row>
    <row r="77" spans="1:14" ht="15.75" thickBot="1">
      <c r="A77" t="str">
        <f t="shared" si="1"/>
        <v>Hladík Marek</v>
      </c>
      <c r="B77" s="37" t="s">
        <v>11</v>
      </c>
      <c r="C77" s="34" t="s">
        <v>110</v>
      </c>
      <c r="D77" s="35">
        <v>33213</v>
      </c>
      <c r="E77" s="37" t="s">
        <v>257</v>
      </c>
      <c r="F77" s="37" t="s">
        <v>258</v>
      </c>
      <c r="G77" s="37">
        <v>90</v>
      </c>
      <c r="H77" s="37" t="s">
        <v>53</v>
      </c>
      <c r="I77" s="37" t="s">
        <v>113</v>
      </c>
      <c r="J77" s="34" t="s">
        <v>114</v>
      </c>
      <c r="K77" s="37" t="s">
        <v>53</v>
      </c>
      <c r="L77" s="36" t="s">
        <v>115</v>
      </c>
      <c r="M77">
        <v>76</v>
      </c>
      <c r="N77" t="s">
        <v>110</v>
      </c>
    </row>
    <row r="78" spans="1:14" ht="15.75" thickBot="1">
      <c r="A78" t="str">
        <f t="shared" si="1"/>
        <v>Holzhei Dávid</v>
      </c>
      <c r="B78" s="37" t="s">
        <v>135</v>
      </c>
      <c r="C78" s="34" t="s">
        <v>110</v>
      </c>
      <c r="D78" s="35">
        <v>36928</v>
      </c>
      <c r="E78" s="37" t="s">
        <v>259</v>
      </c>
      <c r="F78" s="37" t="s">
        <v>260</v>
      </c>
      <c r="G78" s="37">
        <v>1</v>
      </c>
      <c r="H78" s="37" t="s">
        <v>70</v>
      </c>
      <c r="I78" s="37" t="s">
        <v>113</v>
      </c>
      <c r="J78" s="34" t="s">
        <v>114</v>
      </c>
      <c r="K78" s="37" t="s">
        <v>70</v>
      </c>
      <c r="L78" s="34" t="s">
        <v>139</v>
      </c>
      <c r="M78">
        <v>77</v>
      </c>
      <c r="N78" t="s">
        <v>110</v>
      </c>
    </row>
    <row r="79" spans="1:14" ht="15.75" thickBot="1">
      <c r="A79" t="str">
        <f t="shared" si="1"/>
        <v>Horňák Miloš</v>
      </c>
      <c r="B79" s="37" t="s">
        <v>109</v>
      </c>
      <c r="C79" s="34" t="s">
        <v>110</v>
      </c>
      <c r="D79" s="35">
        <v>27629</v>
      </c>
      <c r="E79" s="37" t="s">
        <v>261</v>
      </c>
      <c r="F79" s="37" t="s">
        <v>262</v>
      </c>
      <c r="G79" s="37">
        <v>75</v>
      </c>
      <c r="H79" s="37" t="s">
        <v>34</v>
      </c>
      <c r="I79" s="37" t="s">
        <v>113</v>
      </c>
      <c r="J79" s="34" t="s">
        <v>114</v>
      </c>
      <c r="K79" s="37" t="s">
        <v>34</v>
      </c>
      <c r="L79" s="36" t="s">
        <v>115</v>
      </c>
      <c r="M79">
        <v>78</v>
      </c>
      <c r="N79" t="s">
        <v>110</v>
      </c>
    </row>
    <row r="80" spans="1:14" ht="15.75" thickBot="1">
      <c r="A80" t="str">
        <f t="shared" si="1"/>
        <v>Hrčka Ľubomír</v>
      </c>
      <c r="B80" s="37" t="s">
        <v>109</v>
      </c>
      <c r="C80" s="34" t="s">
        <v>110</v>
      </c>
      <c r="D80" s="35">
        <v>25278</v>
      </c>
      <c r="E80" s="37" t="s">
        <v>263</v>
      </c>
      <c r="F80" s="37" t="s">
        <v>180</v>
      </c>
      <c r="G80" s="37">
        <v>69</v>
      </c>
      <c r="H80" s="37" t="s">
        <v>54</v>
      </c>
      <c r="I80" s="37" t="s">
        <v>113</v>
      </c>
      <c r="J80" s="34" t="s">
        <v>114</v>
      </c>
      <c r="K80" s="37" t="s">
        <v>54</v>
      </c>
      <c r="L80" s="36" t="s">
        <v>115</v>
      </c>
      <c r="M80">
        <v>79</v>
      </c>
      <c r="N80" t="s">
        <v>110</v>
      </c>
    </row>
    <row r="81" spans="1:14" ht="15.75" thickBot="1">
      <c r="A81" t="str">
        <f t="shared" si="1"/>
        <v>Hrčková Nikoleta</v>
      </c>
      <c r="B81" s="37" t="s">
        <v>122</v>
      </c>
      <c r="C81" s="34" t="s">
        <v>110</v>
      </c>
      <c r="D81" s="35">
        <v>35258</v>
      </c>
      <c r="E81" s="37" t="s">
        <v>264</v>
      </c>
      <c r="F81" s="37" t="s">
        <v>245</v>
      </c>
      <c r="G81" s="37">
        <v>96</v>
      </c>
      <c r="H81" s="37" t="s">
        <v>55</v>
      </c>
      <c r="I81" s="37" t="s">
        <v>125</v>
      </c>
      <c r="J81" s="34" t="s">
        <v>114</v>
      </c>
      <c r="K81" s="37" t="s">
        <v>55</v>
      </c>
      <c r="L81" s="36" t="s">
        <v>134</v>
      </c>
      <c r="M81">
        <v>80</v>
      </c>
      <c r="N81" t="s">
        <v>110</v>
      </c>
    </row>
    <row r="82" spans="1:14" ht="15.75" thickBot="1">
      <c r="A82" t="str">
        <f t="shared" si="1"/>
        <v>Hromjak Imrich</v>
      </c>
      <c r="B82" s="37" t="s">
        <v>109</v>
      </c>
      <c r="C82" s="34" t="s">
        <v>110</v>
      </c>
      <c r="D82" s="35">
        <v>28301</v>
      </c>
      <c r="E82" s="37" t="s">
        <v>265</v>
      </c>
      <c r="F82" s="37" t="s">
        <v>266</v>
      </c>
      <c r="G82" s="37">
        <v>77</v>
      </c>
      <c r="H82" s="37" t="s">
        <v>203</v>
      </c>
      <c r="I82" s="37" t="s">
        <v>113</v>
      </c>
      <c r="J82" s="34" t="s">
        <v>114</v>
      </c>
      <c r="K82" s="37" t="s">
        <v>203</v>
      </c>
      <c r="L82" s="36" t="s">
        <v>115</v>
      </c>
      <c r="M82">
        <v>81</v>
      </c>
      <c r="N82" t="s">
        <v>110</v>
      </c>
    </row>
    <row r="83" spans="1:14" ht="15.75" thickBot="1">
      <c r="A83" t="str">
        <f t="shared" si="1"/>
        <v>Hrúz Jozef</v>
      </c>
      <c r="B83" s="37" t="s">
        <v>109</v>
      </c>
      <c r="C83" s="34" t="s">
        <v>110</v>
      </c>
      <c r="D83" s="35">
        <v>28121</v>
      </c>
      <c r="E83" s="37" t="s">
        <v>267</v>
      </c>
      <c r="F83" s="37" t="s">
        <v>117</v>
      </c>
      <c r="G83" s="37">
        <v>76</v>
      </c>
      <c r="H83" s="37" t="s">
        <v>55</v>
      </c>
      <c r="I83" s="37" t="s">
        <v>113</v>
      </c>
      <c r="J83" s="34" t="s">
        <v>114</v>
      </c>
      <c r="K83" s="37" t="s">
        <v>55</v>
      </c>
      <c r="L83" s="36" t="s">
        <v>115</v>
      </c>
      <c r="M83">
        <v>82</v>
      </c>
      <c r="N83" t="s">
        <v>110</v>
      </c>
    </row>
    <row r="84" spans="1:14" ht="15.75" thickBot="1">
      <c r="A84" t="str">
        <f t="shared" si="1"/>
        <v>Hullová Monika</v>
      </c>
      <c r="B84" s="37" t="s">
        <v>131</v>
      </c>
      <c r="C84" s="34" t="s">
        <v>110</v>
      </c>
      <c r="D84" s="35">
        <v>27145</v>
      </c>
      <c r="E84" s="37" t="s">
        <v>268</v>
      </c>
      <c r="F84" s="37" t="s">
        <v>194</v>
      </c>
      <c r="G84" s="37">
        <v>74</v>
      </c>
      <c r="H84" s="37" t="s">
        <v>86</v>
      </c>
      <c r="I84" s="37" t="s">
        <v>125</v>
      </c>
      <c r="J84" s="34" t="s">
        <v>114</v>
      </c>
      <c r="K84" s="37" t="s">
        <v>86</v>
      </c>
      <c r="L84" s="36" t="s">
        <v>134</v>
      </c>
      <c r="M84">
        <v>83</v>
      </c>
      <c r="N84" t="s">
        <v>110</v>
      </c>
    </row>
    <row r="85" spans="1:14" ht="15.75" thickBot="1">
      <c r="A85" t="str">
        <f t="shared" si="1"/>
        <v>Hulvátová Iveta</v>
      </c>
      <c r="B85" s="37" t="s">
        <v>131</v>
      </c>
      <c r="C85" s="34" t="s">
        <v>110</v>
      </c>
      <c r="D85" s="35">
        <v>25588</v>
      </c>
      <c r="E85" s="37" t="s">
        <v>269</v>
      </c>
      <c r="F85" s="37" t="s">
        <v>270</v>
      </c>
      <c r="G85" s="37">
        <v>70</v>
      </c>
      <c r="H85" s="37" t="s">
        <v>63</v>
      </c>
      <c r="I85" s="37" t="s">
        <v>125</v>
      </c>
      <c r="J85" s="34" t="s">
        <v>114</v>
      </c>
      <c r="K85" s="37" t="s">
        <v>63</v>
      </c>
      <c r="L85" s="36" t="s">
        <v>134</v>
      </c>
      <c r="M85">
        <v>84</v>
      </c>
      <c r="N85" t="s">
        <v>110</v>
      </c>
    </row>
    <row r="86" spans="1:14" ht="15.75" thickBot="1">
      <c r="A86" t="str">
        <f t="shared" si="1"/>
        <v>Hupko Štefan</v>
      </c>
      <c r="B86" s="37" t="s">
        <v>109</v>
      </c>
      <c r="C86" s="34" t="s">
        <v>110</v>
      </c>
      <c r="D86" s="35">
        <v>26659</v>
      </c>
      <c r="E86" s="37" t="s">
        <v>271</v>
      </c>
      <c r="F86" s="37" t="s">
        <v>272</v>
      </c>
      <c r="G86" s="37">
        <v>72</v>
      </c>
      <c r="H86" s="37" t="s">
        <v>39</v>
      </c>
      <c r="I86" s="37" t="s">
        <v>113</v>
      </c>
      <c r="J86" s="34" t="s">
        <v>114</v>
      </c>
      <c r="K86" s="37" t="s">
        <v>39</v>
      </c>
      <c r="L86" s="36" t="s">
        <v>115</v>
      </c>
      <c r="M86">
        <v>85</v>
      </c>
      <c r="N86" t="s">
        <v>110</v>
      </c>
    </row>
    <row r="87" spans="1:14" ht="15.75" thickBot="1">
      <c r="A87" t="str">
        <f t="shared" si="1"/>
        <v>Chomanič Pavol</v>
      </c>
      <c r="B87" s="37" t="s">
        <v>11</v>
      </c>
      <c r="C87" s="34" t="s">
        <v>110</v>
      </c>
      <c r="D87" s="35">
        <v>33712</v>
      </c>
      <c r="E87" s="37" t="s">
        <v>273</v>
      </c>
      <c r="F87" s="37" t="s">
        <v>137</v>
      </c>
      <c r="G87" s="37">
        <v>92</v>
      </c>
      <c r="H87" s="37" t="s">
        <v>56</v>
      </c>
      <c r="I87" s="37" t="s">
        <v>113</v>
      </c>
      <c r="J87" s="34" t="s">
        <v>114</v>
      </c>
      <c r="K87" s="37" t="s">
        <v>56</v>
      </c>
      <c r="L87" s="36" t="s">
        <v>115</v>
      </c>
      <c r="M87">
        <v>86</v>
      </c>
      <c r="N87" t="s">
        <v>110</v>
      </c>
    </row>
    <row r="88" spans="1:14" ht="15.75" thickBot="1">
      <c r="A88" t="str">
        <f t="shared" si="1"/>
        <v>Chrenková Gizela</v>
      </c>
      <c r="B88" s="37" t="s">
        <v>131</v>
      </c>
      <c r="C88" s="34" t="s">
        <v>110</v>
      </c>
      <c r="D88" s="35">
        <v>19932</v>
      </c>
      <c r="E88" s="37" t="s">
        <v>274</v>
      </c>
      <c r="F88" s="37" t="s">
        <v>275</v>
      </c>
      <c r="G88" s="37">
        <v>54</v>
      </c>
      <c r="H88" s="37" t="s">
        <v>63</v>
      </c>
      <c r="I88" s="37" t="s">
        <v>125</v>
      </c>
      <c r="J88" s="34" t="s">
        <v>114</v>
      </c>
      <c r="K88" s="37" t="s">
        <v>63</v>
      </c>
      <c r="L88" s="36" t="s">
        <v>134</v>
      </c>
      <c r="M88">
        <v>88</v>
      </c>
      <c r="N88" t="s">
        <v>110</v>
      </c>
    </row>
    <row r="89" spans="1:14" ht="15.75" thickBot="1">
      <c r="A89" t="str">
        <f t="shared" si="1"/>
        <v>Chrenková Barbara</v>
      </c>
      <c r="B89" s="37" t="s">
        <v>122</v>
      </c>
      <c r="C89" s="34" t="s">
        <v>110</v>
      </c>
      <c r="D89" s="35">
        <v>34848</v>
      </c>
      <c r="E89" s="37" t="s">
        <v>274</v>
      </c>
      <c r="F89" s="37" t="s">
        <v>276</v>
      </c>
      <c r="G89" s="37">
        <v>95</v>
      </c>
      <c r="H89" s="37" t="s">
        <v>63</v>
      </c>
      <c r="I89" s="37" t="s">
        <v>125</v>
      </c>
      <c r="J89" s="34" t="s">
        <v>114</v>
      </c>
      <c r="K89" s="37" t="s">
        <v>63</v>
      </c>
      <c r="L89" s="36" t="s">
        <v>134</v>
      </c>
      <c r="M89">
        <v>87</v>
      </c>
      <c r="N89" t="s">
        <v>110</v>
      </c>
    </row>
    <row r="90" spans="1:14" ht="15.75" thickBot="1">
      <c r="A90" t="str">
        <f t="shared" si="1"/>
        <v>Ilavský Miroslav</v>
      </c>
      <c r="B90" s="37" t="s">
        <v>11</v>
      </c>
      <c r="C90" s="34" t="s">
        <v>110</v>
      </c>
      <c r="D90" s="35">
        <v>31849</v>
      </c>
      <c r="E90" s="37" t="s">
        <v>277</v>
      </c>
      <c r="F90" s="37" t="s">
        <v>148</v>
      </c>
      <c r="G90" s="37">
        <v>87</v>
      </c>
      <c r="H90" s="37" t="s">
        <v>63</v>
      </c>
      <c r="I90" s="37" t="s">
        <v>113</v>
      </c>
      <c r="J90" s="34" t="s">
        <v>114</v>
      </c>
      <c r="K90" s="37" t="s">
        <v>63</v>
      </c>
      <c r="L90" s="36" t="s">
        <v>115</v>
      </c>
      <c r="M90">
        <v>89</v>
      </c>
      <c r="N90" t="s">
        <v>110</v>
      </c>
    </row>
    <row r="91" spans="1:14" ht="15.75" thickBot="1">
      <c r="A91" t="str">
        <f t="shared" si="1"/>
        <v>Ivaniuta Taras</v>
      </c>
      <c r="B91" s="37" t="s">
        <v>11</v>
      </c>
      <c r="C91" s="34" t="s">
        <v>110</v>
      </c>
      <c r="D91" s="35">
        <v>34232</v>
      </c>
      <c r="E91" s="37" t="s">
        <v>278</v>
      </c>
      <c r="F91" s="37" t="s">
        <v>279</v>
      </c>
      <c r="G91" s="37">
        <v>93</v>
      </c>
      <c r="H91" s="37" t="s">
        <v>42</v>
      </c>
      <c r="I91" s="37" t="s">
        <v>113</v>
      </c>
      <c r="J91" s="34" t="s">
        <v>280</v>
      </c>
      <c r="K91" s="37" t="s">
        <v>42</v>
      </c>
      <c r="L91" s="36" t="s">
        <v>115</v>
      </c>
      <c r="M91">
        <v>90</v>
      </c>
      <c r="N91" t="s">
        <v>110</v>
      </c>
    </row>
    <row r="92" spans="1:14" ht="15.75" thickBot="1">
      <c r="A92" t="str">
        <f t="shared" si="1"/>
        <v>Jakubčiak Miloš</v>
      </c>
      <c r="B92" s="37" t="s">
        <v>109</v>
      </c>
      <c r="C92" s="34" t="s">
        <v>110</v>
      </c>
      <c r="D92" s="35">
        <v>24715</v>
      </c>
      <c r="E92" s="37" t="s">
        <v>281</v>
      </c>
      <c r="F92" s="37" t="s">
        <v>262</v>
      </c>
      <c r="G92" s="37">
        <v>67</v>
      </c>
      <c r="H92" s="37" t="s">
        <v>54</v>
      </c>
      <c r="I92" s="37" t="s">
        <v>113</v>
      </c>
      <c r="J92" s="34" t="s">
        <v>114</v>
      </c>
      <c r="K92" s="37" t="s">
        <v>54</v>
      </c>
      <c r="L92" s="36" t="s">
        <v>115</v>
      </c>
      <c r="M92">
        <v>91</v>
      </c>
      <c r="N92" t="s">
        <v>110</v>
      </c>
    </row>
    <row r="93" spans="1:14" ht="15.75" thickBot="1">
      <c r="A93" t="str">
        <f t="shared" si="1"/>
        <v>Jakubík Tomáš</v>
      </c>
      <c r="B93" s="37" t="s">
        <v>135</v>
      </c>
      <c r="C93" s="34" t="s">
        <v>110</v>
      </c>
      <c r="D93" s="35">
        <v>37674</v>
      </c>
      <c r="E93" s="37" t="s">
        <v>282</v>
      </c>
      <c r="F93" s="37" t="s">
        <v>283</v>
      </c>
      <c r="G93" s="37">
        <v>3</v>
      </c>
      <c r="H93" s="37" t="s">
        <v>284</v>
      </c>
      <c r="I93" s="37" t="s">
        <v>113</v>
      </c>
      <c r="J93" s="34" t="s">
        <v>114</v>
      </c>
      <c r="K93" s="37"/>
      <c r="L93" s="34"/>
      <c r="M93">
        <v>92</v>
      </c>
      <c r="N93" t="s">
        <v>110</v>
      </c>
    </row>
    <row r="94" spans="1:14" ht="15.75" thickBot="1">
      <c r="A94" t="str">
        <f t="shared" si="1"/>
        <v>Jančovič Peter</v>
      </c>
      <c r="B94" s="37" t="s">
        <v>109</v>
      </c>
      <c r="C94" s="34" t="s">
        <v>110</v>
      </c>
      <c r="D94" s="35">
        <v>30490</v>
      </c>
      <c r="E94" s="37" t="s">
        <v>285</v>
      </c>
      <c r="F94" s="37" t="s">
        <v>187</v>
      </c>
      <c r="G94" s="37">
        <v>83</v>
      </c>
      <c r="H94" s="37" t="s">
        <v>42</v>
      </c>
      <c r="I94" s="37" t="s">
        <v>113</v>
      </c>
      <c r="J94" s="34" t="s">
        <v>114</v>
      </c>
      <c r="K94" s="37" t="s">
        <v>42</v>
      </c>
      <c r="L94" s="36" t="s">
        <v>115</v>
      </c>
      <c r="M94">
        <v>93</v>
      </c>
      <c r="N94" t="s">
        <v>110</v>
      </c>
    </row>
    <row r="95" spans="1:14" ht="15.75" thickBot="1">
      <c r="A95" t="str">
        <f t="shared" si="1"/>
        <v>Janečková Dana</v>
      </c>
      <c r="B95" s="37" t="s">
        <v>122</v>
      </c>
      <c r="C95" s="34" t="s">
        <v>110</v>
      </c>
      <c r="D95" s="35">
        <v>26896</v>
      </c>
      <c r="E95" s="37" t="s">
        <v>286</v>
      </c>
      <c r="F95" s="37" t="s">
        <v>287</v>
      </c>
      <c r="G95" s="37">
        <v>73</v>
      </c>
      <c r="H95" s="37" t="s">
        <v>44</v>
      </c>
      <c r="I95" s="37" t="s">
        <v>125</v>
      </c>
      <c r="J95" s="34" t="s">
        <v>114</v>
      </c>
      <c r="K95" s="37" t="s">
        <v>44</v>
      </c>
      <c r="L95" s="36" t="s">
        <v>134</v>
      </c>
      <c r="M95">
        <v>94</v>
      </c>
      <c r="N95" t="s">
        <v>110</v>
      </c>
    </row>
    <row r="96" spans="1:14" ht="15.75" thickBot="1">
      <c r="A96" t="str">
        <f t="shared" si="1"/>
        <v>Janečková Lucia</v>
      </c>
      <c r="B96" s="37" t="s">
        <v>122</v>
      </c>
      <c r="C96" s="34" t="s">
        <v>110</v>
      </c>
      <c r="D96" s="35">
        <v>34781</v>
      </c>
      <c r="E96" s="37" t="s">
        <v>286</v>
      </c>
      <c r="F96" s="37" t="s">
        <v>154</v>
      </c>
      <c r="G96" s="37">
        <v>95</v>
      </c>
      <c r="H96" s="37" t="s">
        <v>53</v>
      </c>
      <c r="I96" s="37" t="s">
        <v>125</v>
      </c>
      <c r="J96" s="34" t="s">
        <v>114</v>
      </c>
      <c r="K96" s="37" t="s">
        <v>53</v>
      </c>
      <c r="L96" s="36" t="s">
        <v>134</v>
      </c>
      <c r="M96">
        <v>95</v>
      </c>
      <c r="N96" t="s">
        <v>110</v>
      </c>
    </row>
    <row r="97" spans="1:14" ht="15.75" thickBot="1">
      <c r="A97" t="str">
        <f t="shared" si="1"/>
        <v>Jávorčík Peter</v>
      </c>
      <c r="B97" s="37" t="s">
        <v>109</v>
      </c>
      <c r="C97" s="34" t="s">
        <v>110</v>
      </c>
      <c r="D97" s="35">
        <v>27659</v>
      </c>
      <c r="E97" s="37" t="s">
        <v>288</v>
      </c>
      <c r="F97" s="37" t="s">
        <v>187</v>
      </c>
      <c r="G97" s="37">
        <v>75</v>
      </c>
      <c r="H97" s="37" t="s">
        <v>60</v>
      </c>
      <c r="I97" s="37" t="s">
        <v>113</v>
      </c>
      <c r="J97" s="34" t="s">
        <v>114</v>
      </c>
      <c r="K97" s="37" t="s">
        <v>60</v>
      </c>
      <c r="L97" s="36" t="s">
        <v>115</v>
      </c>
      <c r="M97">
        <v>96</v>
      </c>
      <c r="N97" t="s">
        <v>110</v>
      </c>
    </row>
    <row r="98" spans="1:14" ht="15.75" thickBot="1">
      <c r="A98" t="str">
        <f t="shared" si="1"/>
        <v>Ješíková Miroslava</v>
      </c>
      <c r="B98" s="37" t="s">
        <v>131</v>
      </c>
      <c r="C98" s="34" t="s">
        <v>110</v>
      </c>
      <c r="D98" s="35">
        <v>29200</v>
      </c>
      <c r="E98" s="37" t="s">
        <v>289</v>
      </c>
      <c r="F98" s="37" t="s">
        <v>124</v>
      </c>
      <c r="G98" s="37">
        <v>79</v>
      </c>
      <c r="H98" s="37" t="s">
        <v>28</v>
      </c>
      <c r="I98" s="37" t="s">
        <v>125</v>
      </c>
      <c r="J98" s="34" t="s">
        <v>114</v>
      </c>
      <c r="K98" s="37" t="s">
        <v>28</v>
      </c>
      <c r="L98" s="36" t="s">
        <v>134</v>
      </c>
      <c r="M98">
        <v>97</v>
      </c>
      <c r="N98" t="s">
        <v>110</v>
      </c>
    </row>
    <row r="99" spans="1:14" ht="15.75" thickBot="1">
      <c r="A99" t="str">
        <f t="shared" si="1"/>
        <v>Juran Martin</v>
      </c>
      <c r="B99" s="37" t="s">
        <v>11</v>
      </c>
      <c r="C99" s="34" t="s">
        <v>110</v>
      </c>
      <c r="D99" s="35">
        <v>33326</v>
      </c>
      <c r="E99" s="37" t="s">
        <v>290</v>
      </c>
      <c r="F99" s="37" t="s">
        <v>291</v>
      </c>
      <c r="G99" s="37">
        <v>91</v>
      </c>
      <c r="H99" s="37" t="s">
        <v>36</v>
      </c>
      <c r="I99" s="37" t="s">
        <v>113</v>
      </c>
      <c r="J99" s="34" t="s">
        <v>114</v>
      </c>
      <c r="K99" s="37" t="s">
        <v>36</v>
      </c>
      <c r="L99" s="36" t="s">
        <v>115</v>
      </c>
      <c r="M99">
        <v>98</v>
      </c>
      <c r="N99" t="s">
        <v>110</v>
      </c>
    </row>
    <row r="100" spans="1:14" ht="15.75" thickBot="1">
      <c r="A100" t="str">
        <f t="shared" si="1"/>
        <v>Jurná Kristína</v>
      </c>
      <c r="B100" s="37" t="s">
        <v>131</v>
      </c>
      <c r="C100" s="34" t="s">
        <v>110</v>
      </c>
      <c r="D100" s="35">
        <v>29495</v>
      </c>
      <c r="E100" s="37" t="s">
        <v>292</v>
      </c>
      <c r="F100" s="37" t="s">
        <v>293</v>
      </c>
      <c r="G100" s="37">
        <v>80</v>
      </c>
      <c r="H100" s="37" t="s">
        <v>66</v>
      </c>
      <c r="I100" s="37" t="s">
        <v>125</v>
      </c>
      <c r="J100" s="34" t="s">
        <v>114</v>
      </c>
      <c r="K100" s="37" t="s">
        <v>66</v>
      </c>
      <c r="L100" s="36" t="s">
        <v>134</v>
      </c>
      <c r="M100">
        <v>99</v>
      </c>
      <c r="N100" t="s">
        <v>110</v>
      </c>
    </row>
    <row r="101" spans="1:14" ht="15.75" thickBot="1">
      <c r="A101" t="str">
        <f t="shared" si="1"/>
        <v>Kabina Andrej</v>
      </c>
      <c r="B101" s="37" t="s">
        <v>11</v>
      </c>
      <c r="C101" s="34" t="s">
        <v>110</v>
      </c>
      <c r="D101" s="35">
        <v>32425</v>
      </c>
      <c r="E101" s="37" t="s">
        <v>294</v>
      </c>
      <c r="F101" s="37" t="s">
        <v>231</v>
      </c>
      <c r="G101" s="37">
        <v>88</v>
      </c>
      <c r="H101" s="37" t="s">
        <v>40</v>
      </c>
      <c r="I101" s="37" t="s">
        <v>113</v>
      </c>
      <c r="J101" s="34" t="s">
        <v>114</v>
      </c>
      <c r="K101" s="37" t="s">
        <v>40</v>
      </c>
      <c r="L101" s="36" t="s">
        <v>115</v>
      </c>
      <c r="M101">
        <v>100</v>
      </c>
      <c r="N101" t="s">
        <v>110</v>
      </c>
    </row>
    <row r="102" spans="1:14" ht="15.75" thickBot="1">
      <c r="A102" t="str">
        <f t="shared" si="1"/>
        <v>Kačáni Peter</v>
      </c>
      <c r="B102" s="37" t="s">
        <v>109</v>
      </c>
      <c r="C102" s="34" t="s">
        <v>110</v>
      </c>
      <c r="D102" s="35">
        <v>30483</v>
      </c>
      <c r="E102" s="37" t="s">
        <v>295</v>
      </c>
      <c r="F102" s="37" t="s">
        <v>187</v>
      </c>
      <c r="G102" s="37">
        <v>83</v>
      </c>
      <c r="H102" s="37" t="s">
        <v>57</v>
      </c>
      <c r="I102" s="37" t="s">
        <v>113</v>
      </c>
      <c r="J102" s="34" t="s">
        <v>114</v>
      </c>
      <c r="K102" s="37" t="s">
        <v>57</v>
      </c>
      <c r="L102" s="36" t="s">
        <v>115</v>
      </c>
      <c r="M102">
        <v>101</v>
      </c>
      <c r="N102" t="s">
        <v>110</v>
      </c>
    </row>
    <row r="103" spans="1:14" ht="15.75" thickBot="1">
      <c r="A103" t="str">
        <f t="shared" si="1"/>
        <v>Kakaš Tibor</v>
      </c>
      <c r="B103" s="37" t="s">
        <v>109</v>
      </c>
      <c r="C103" s="34" t="s">
        <v>110</v>
      </c>
      <c r="D103" s="35">
        <v>28853</v>
      </c>
      <c r="E103" s="37" t="s">
        <v>296</v>
      </c>
      <c r="F103" s="37" t="s">
        <v>297</v>
      </c>
      <c r="G103" s="37">
        <v>78</v>
      </c>
      <c r="H103" s="37" t="s">
        <v>58</v>
      </c>
      <c r="I103" s="37" t="s">
        <v>113</v>
      </c>
      <c r="J103" s="34" t="s">
        <v>114</v>
      </c>
      <c r="K103" s="37" t="s">
        <v>58</v>
      </c>
      <c r="L103" s="36" t="s">
        <v>115</v>
      </c>
      <c r="M103">
        <v>102</v>
      </c>
      <c r="N103" t="s">
        <v>110</v>
      </c>
    </row>
    <row r="104" spans="1:14" ht="15.75" thickBot="1">
      <c r="A104" t="str">
        <f t="shared" si="1"/>
        <v>Kalina Rastislav</v>
      </c>
      <c r="B104" s="37" t="s">
        <v>109</v>
      </c>
      <c r="C104" s="34" t="s">
        <v>110</v>
      </c>
      <c r="D104" s="35">
        <v>27581</v>
      </c>
      <c r="E104" s="37" t="s">
        <v>298</v>
      </c>
      <c r="F104" s="37" t="s">
        <v>299</v>
      </c>
      <c r="G104" s="37">
        <v>75</v>
      </c>
      <c r="H104" s="37" t="s">
        <v>59</v>
      </c>
      <c r="I104" s="37" t="s">
        <v>113</v>
      </c>
      <c r="J104" s="34" t="s">
        <v>114</v>
      </c>
      <c r="K104" s="37" t="s">
        <v>59</v>
      </c>
      <c r="L104" s="36" t="s">
        <v>115</v>
      </c>
      <c r="M104">
        <v>103</v>
      </c>
      <c r="N104" t="s">
        <v>110</v>
      </c>
    </row>
    <row r="105" spans="1:14" ht="15.75" thickBot="1">
      <c r="A105" t="str">
        <f t="shared" si="1"/>
        <v>Kalina Rastislav</v>
      </c>
      <c r="B105" s="37" t="s">
        <v>109</v>
      </c>
      <c r="C105" s="34" t="s">
        <v>110</v>
      </c>
      <c r="D105" s="35">
        <v>27581</v>
      </c>
      <c r="E105" s="37" t="s">
        <v>298</v>
      </c>
      <c r="F105" s="37" t="s">
        <v>299</v>
      </c>
      <c r="G105" s="37">
        <v>75</v>
      </c>
      <c r="H105" s="37" t="s">
        <v>59</v>
      </c>
      <c r="I105" s="37" t="s">
        <v>113</v>
      </c>
      <c r="J105" s="34" t="s">
        <v>114</v>
      </c>
      <c r="K105" s="37" t="s">
        <v>59</v>
      </c>
      <c r="L105" s="36" t="s">
        <v>115</v>
      </c>
      <c r="M105">
        <v>104</v>
      </c>
      <c r="N105" t="s">
        <v>110</v>
      </c>
    </row>
    <row r="106" spans="1:14" ht="15.75" thickBot="1">
      <c r="A106" t="str">
        <f t="shared" si="1"/>
        <v>Kalužná Daniela</v>
      </c>
      <c r="B106" s="37" t="s">
        <v>131</v>
      </c>
      <c r="C106" s="34" t="s">
        <v>110</v>
      </c>
      <c r="D106" s="35">
        <v>26427</v>
      </c>
      <c r="E106" s="37" t="s">
        <v>300</v>
      </c>
      <c r="F106" s="37" t="s">
        <v>301</v>
      </c>
      <c r="G106" s="37">
        <v>72</v>
      </c>
      <c r="H106" s="37" t="s">
        <v>84</v>
      </c>
      <c r="I106" s="37" t="s">
        <v>125</v>
      </c>
      <c r="J106" s="34" t="s">
        <v>114</v>
      </c>
      <c r="K106" s="37" t="s">
        <v>84</v>
      </c>
      <c r="L106" s="36" t="s">
        <v>134</v>
      </c>
      <c r="M106">
        <v>105</v>
      </c>
      <c r="N106" t="s">
        <v>110</v>
      </c>
    </row>
    <row r="107" spans="1:14" ht="15.75" thickBot="1">
      <c r="A107" t="str">
        <f t="shared" si="1"/>
        <v>Kamodyová Jana</v>
      </c>
      <c r="B107" s="37" t="s">
        <v>122</v>
      </c>
      <c r="C107" s="34" t="s">
        <v>110</v>
      </c>
      <c r="D107" s="35">
        <v>31154</v>
      </c>
      <c r="E107" s="37" t="s">
        <v>302</v>
      </c>
      <c r="F107" s="37" t="s">
        <v>144</v>
      </c>
      <c r="G107" s="37">
        <v>85</v>
      </c>
      <c r="H107" s="37" t="s">
        <v>66</v>
      </c>
      <c r="I107" s="37" t="s">
        <v>125</v>
      </c>
      <c r="J107" s="34" t="s">
        <v>114</v>
      </c>
      <c r="K107" s="37" t="s">
        <v>66</v>
      </c>
      <c r="L107" s="36" t="s">
        <v>134</v>
      </c>
      <c r="M107">
        <v>106</v>
      </c>
      <c r="N107" t="s">
        <v>110</v>
      </c>
    </row>
    <row r="108" spans="1:14" ht="15.75" thickBot="1">
      <c r="A108" t="str">
        <f t="shared" si="1"/>
        <v>Kašík František</v>
      </c>
      <c r="B108" s="37" t="s">
        <v>11</v>
      </c>
      <c r="C108" s="34" t="s">
        <v>110</v>
      </c>
      <c r="D108" s="35">
        <v>36535</v>
      </c>
      <c r="E108" s="37" t="s">
        <v>303</v>
      </c>
      <c r="F108" s="37" t="s">
        <v>304</v>
      </c>
      <c r="G108" s="37">
        <v>0</v>
      </c>
      <c r="H108" s="37" t="s">
        <v>70</v>
      </c>
      <c r="I108" s="37" t="s">
        <v>113</v>
      </c>
      <c r="J108" s="34" t="s">
        <v>114</v>
      </c>
      <c r="K108" s="37" t="s">
        <v>70</v>
      </c>
      <c r="L108" s="36" t="s">
        <v>115</v>
      </c>
      <c r="M108">
        <v>107</v>
      </c>
      <c r="N108" t="s">
        <v>110</v>
      </c>
    </row>
    <row r="109" spans="1:14" ht="15.75" thickBot="1">
      <c r="A109" t="str">
        <f t="shared" si="1"/>
        <v>Kecskés Martin</v>
      </c>
      <c r="B109" s="37" t="s">
        <v>135</v>
      </c>
      <c r="C109" s="34" t="s">
        <v>110</v>
      </c>
      <c r="D109" s="35">
        <v>37161</v>
      </c>
      <c r="E109" s="37" t="s">
        <v>305</v>
      </c>
      <c r="F109" s="37" t="s">
        <v>291</v>
      </c>
      <c r="G109" s="37">
        <v>1</v>
      </c>
      <c r="H109" s="37" t="s">
        <v>70</v>
      </c>
      <c r="I109" s="37" t="s">
        <v>113</v>
      </c>
      <c r="J109" s="34" t="s">
        <v>114</v>
      </c>
      <c r="K109" s="37" t="s">
        <v>70</v>
      </c>
      <c r="L109" s="34" t="s">
        <v>139</v>
      </c>
      <c r="M109">
        <v>108</v>
      </c>
      <c r="N109" t="s">
        <v>110</v>
      </c>
    </row>
    <row r="110" spans="1:14" ht="15.75" thickBot="1">
      <c r="A110" t="str">
        <f t="shared" si="1"/>
        <v>Kiss Ladislav</v>
      </c>
      <c r="B110" s="37" t="s">
        <v>109</v>
      </c>
      <c r="C110" s="34" t="s">
        <v>110</v>
      </c>
      <c r="D110" s="35">
        <v>30739</v>
      </c>
      <c r="E110" s="37" t="s">
        <v>306</v>
      </c>
      <c r="F110" s="37" t="s">
        <v>307</v>
      </c>
      <c r="G110" s="37">
        <v>84</v>
      </c>
      <c r="H110" s="37" t="s">
        <v>60</v>
      </c>
      <c r="I110" s="37" t="s">
        <v>113</v>
      </c>
      <c r="J110" s="34" t="s">
        <v>114</v>
      </c>
      <c r="K110" s="37" t="s">
        <v>60</v>
      </c>
      <c r="L110" s="36" t="s">
        <v>115</v>
      </c>
      <c r="M110">
        <v>109</v>
      </c>
      <c r="N110" t="s">
        <v>110</v>
      </c>
    </row>
    <row r="111" spans="1:14" ht="15.75" thickBot="1">
      <c r="A111" t="str">
        <f t="shared" si="1"/>
        <v>Kleskeňová Jana</v>
      </c>
      <c r="B111" s="37" t="s">
        <v>131</v>
      </c>
      <c r="C111" s="34" t="s">
        <v>110</v>
      </c>
      <c r="D111" s="35">
        <v>28027</v>
      </c>
      <c r="E111" s="37" t="s">
        <v>308</v>
      </c>
      <c r="F111" s="37" t="s">
        <v>144</v>
      </c>
      <c r="G111" s="37">
        <v>76</v>
      </c>
      <c r="H111" s="37" t="s">
        <v>81</v>
      </c>
      <c r="I111" s="37" t="s">
        <v>125</v>
      </c>
      <c r="J111" s="34" t="s">
        <v>114</v>
      </c>
      <c r="K111" s="37"/>
      <c r="L111" s="36"/>
      <c r="M111">
        <v>110</v>
      </c>
      <c r="N111" t="s">
        <v>110</v>
      </c>
    </row>
    <row r="112" spans="1:14" ht="15.75" thickBot="1">
      <c r="A112" t="str">
        <f t="shared" si="1"/>
        <v>Klučka Vivien</v>
      </c>
      <c r="B112" s="37" t="s">
        <v>122</v>
      </c>
      <c r="C112" s="34" t="s">
        <v>110</v>
      </c>
      <c r="D112" s="35">
        <v>36383</v>
      </c>
      <c r="E112" s="37" t="s">
        <v>309</v>
      </c>
      <c r="F112" s="37" t="s">
        <v>310</v>
      </c>
      <c r="G112" s="37">
        <v>99</v>
      </c>
      <c r="H112" s="37" t="s">
        <v>44</v>
      </c>
      <c r="I112" s="37" t="s">
        <v>125</v>
      </c>
      <c r="J112" s="34" t="s">
        <v>114</v>
      </c>
      <c r="K112" s="37" t="s">
        <v>44</v>
      </c>
      <c r="L112" s="36" t="s">
        <v>134</v>
      </c>
      <c r="M112">
        <v>111</v>
      </c>
      <c r="N112" t="s">
        <v>110</v>
      </c>
    </row>
    <row r="113" spans="1:14" ht="15.75" thickBot="1">
      <c r="A113" t="str">
        <f t="shared" si="1"/>
        <v>Knapčok Martin</v>
      </c>
      <c r="B113" s="37" t="s">
        <v>109</v>
      </c>
      <c r="C113" s="34" t="s">
        <v>110</v>
      </c>
      <c r="D113" s="35">
        <v>28336</v>
      </c>
      <c r="E113" s="37" t="s">
        <v>311</v>
      </c>
      <c r="F113" s="37" t="s">
        <v>291</v>
      </c>
      <c r="G113" s="37">
        <v>77</v>
      </c>
      <c r="H113" s="37" t="s">
        <v>61</v>
      </c>
      <c r="I113" s="37" t="s">
        <v>113</v>
      </c>
      <c r="J113" s="34" t="s">
        <v>114</v>
      </c>
      <c r="K113" s="37" t="s">
        <v>61</v>
      </c>
      <c r="L113" s="36" t="s">
        <v>115</v>
      </c>
      <c r="M113">
        <v>112</v>
      </c>
      <c r="N113" t="s">
        <v>110</v>
      </c>
    </row>
    <row r="114" spans="1:14" ht="15.75" thickBot="1">
      <c r="A114" t="str">
        <f t="shared" si="1"/>
        <v>Knapčok Martin</v>
      </c>
      <c r="B114" s="37" t="s">
        <v>109</v>
      </c>
      <c r="C114" s="34" t="s">
        <v>110</v>
      </c>
      <c r="D114" s="35">
        <v>28336</v>
      </c>
      <c r="E114" s="37" t="s">
        <v>311</v>
      </c>
      <c r="F114" s="37" t="s">
        <v>291</v>
      </c>
      <c r="G114" s="37">
        <v>77</v>
      </c>
      <c r="H114" s="37" t="s">
        <v>61</v>
      </c>
      <c r="I114" s="37" t="s">
        <v>113</v>
      </c>
      <c r="J114" s="34" t="s">
        <v>114</v>
      </c>
      <c r="K114" s="37" t="s">
        <v>61</v>
      </c>
      <c r="L114" s="36" t="s">
        <v>115</v>
      </c>
      <c r="M114">
        <v>113</v>
      </c>
      <c r="N114" t="s">
        <v>110</v>
      </c>
    </row>
    <row r="115" spans="1:14" ht="15.75" thickBot="1">
      <c r="A115" t="str">
        <f t="shared" si="1"/>
        <v>Kocian Konštantín</v>
      </c>
      <c r="B115" s="37" t="s">
        <v>11</v>
      </c>
      <c r="C115" s="34" t="s">
        <v>110</v>
      </c>
      <c r="D115" s="35">
        <v>33083</v>
      </c>
      <c r="E115" s="37" t="s">
        <v>312</v>
      </c>
      <c r="F115" s="37" t="s">
        <v>313</v>
      </c>
      <c r="G115" s="37">
        <v>90</v>
      </c>
      <c r="H115" s="37" t="s">
        <v>46</v>
      </c>
      <c r="I115" s="37" t="s">
        <v>113</v>
      </c>
      <c r="J115" s="34" t="s">
        <v>114</v>
      </c>
      <c r="K115" s="37" t="s">
        <v>46</v>
      </c>
      <c r="L115" s="36" t="s">
        <v>115</v>
      </c>
      <c r="M115">
        <v>114</v>
      </c>
      <c r="N115" t="s">
        <v>110</v>
      </c>
    </row>
    <row r="116" spans="1:14" ht="15.75" thickBot="1">
      <c r="A116" t="str">
        <f t="shared" si="1"/>
        <v>Kocúriková Blažena</v>
      </c>
      <c r="B116" s="37" t="s">
        <v>131</v>
      </c>
      <c r="C116" s="34" t="s">
        <v>110</v>
      </c>
      <c r="D116" s="35">
        <v>24597</v>
      </c>
      <c r="E116" s="37" t="s">
        <v>314</v>
      </c>
      <c r="F116" s="37" t="s">
        <v>315</v>
      </c>
      <c r="G116" s="37">
        <v>67</v>
      </c>
      <c r="H116" s="37" t="s">
        <v>128</v>
      </c>
      <c r="I116" s="37" t="s">
        <v>125</v>
      </c>
      <c r="J116" s="34" t="s">
        <v>114</v>
      </c>
      <c r="K116" s="37"/>
      <c r="L116" s="36"/>
      <c r="M116">
        <v>115</v>
      </c>
      <c r="N116" t="s">
        <v>110</v>
      </c>
    </row>
    <row r="117" spans="1:14" ht="15.75" thickBot="1">
      <c r="A117" t="str">
        <f t="shared" si="1"/>
        <v>Komarňanská Romana</v>
      </c>
      <c r="B117" s="37" t="s">
        <v>122</v>
      </c>
      <c r="C117" s="34" t="s">
        <v>110</v>
      </c>
      <c r="D117" s="35">
        <v>32974</v>
      </c>
      <c r="E117" s="37" t="s">
        <v>316</v>
      </c>
      <c r="F117" s="37" t="s">
        <v>317</v>
      </c>
      <c r="G117" s="37">
        <v>90</v>
      </c>
      <c r="H117" s="37" t="s">
        <v>53</v>
      </c>
      <c r="I117" s="37" t="s">
        <v>125</v>
      </c>
      <c r="J117" s="34" t="s">
        <v>114</v>
      </c>
      <c r="K117" s="37" t="s">
        <v>53</v>
      </c>
      <c r="L117" s="36" t="s">
        <v>134</v>
      </c>
      <c r="M117">
        <v>116</v>
      </c>
      <c r="N117" t="s">
        <v>110</v>
      </c>
    </row>
    <row r="118" spans="1:14" ht="15.75" thickBot="1">
      <c r="A118" t="str">
        <f t="shared" si="1"/>
        <v>Konrádová Miriama</v>
      </c>
      <c r="B118" s="37" t="s">
        <v>122</v>
      </c>
      <c r="C118" s="34" t="s">
        <v>110</v>
      </c>
      <c r="D118" s="35">
        <v>34922</v>
      </c>
      <c r="E118" s="37" t="s">
        <v>318</v>
      </c>
      <c r="F118" s="37" t="s">
        <v>319</v>
      </c>
      <c r="G118" s="37">
        <v>95</v>
      </c>
      <c r="H118" s="37" t="s">
        <v>58</v>
      </c>
      <c r="I118" s="37" t="s">
        <v>125</v>
      </c>
      <c r="J118" s="34" t="s">
        <v>114</v>
      </c>
      <c r="K118" s="37" t="s">
        <v>58</v>
      </c>
      <c r="L118" s="36" t="s">
        <v>134</v>
      </c>
      <c r="M118">
        <v>117</v>
      </c>
      <c r="N118" t="s">
        <v>110</v>
      </c>
    </row>
    <row r="119" spans="1:14" ht="15.75" thickBot="1">
      <c r="A119" t="str">
        <f t="shared" si="1"/>
        <v>Kontar Miroslav</v>
      </c>
      <c r="B119" s="37" t="s">
        <v>109</v>
      </c>
      <c r="C119" s="34" t="s">
        <v>110</v>
      </c>
      <c r="D119" s="35">
        <v>23911</v>
      </c>
      <c r="E119" s="37" t="s">
        <v>320</v>
      </c>
      <c r="F119" s="37" t="s">
        <v>148</v>
      </c>
      <c r="G119" s="37">
        <v>65</v>
      </c>
      <c r="H119" s="37" t="s">
        <v>39</v>
      </c>
      <c r="I119" s="37" t="s">
        <v>113</v>
      </c>
      <c r="J119" s="34" t="s">
        <v>114</v>
      </c>
      <c r="K119" s="37" t="s">
        <v>39</v>
      </c>
      <c r="L119" s="36" t="s">
        <v>115</v>
      </c>
      <c r="M119">
        <v>118</v>
      </c>
      <c r="N119" t="s">
        <v>110</v>
      </c>
    </row>
    <row r="120" spans="1:14" ht="15.75" thickBot="1">
      <c r="A120" t="str">
        <f t="shared" si="1"/>
        <v>Koperdák Lukáš</v>
      </c>
      <c r="B120" s="37" t="s">
        <v>11</v>
      </c>
      <c r="C120" s="34" t="s">
        <v>110</v>
      </c>
      <c r="D120" s="35">
        <v>36772</v>
      </c>
      <c r="E120" s="37" t="s">
        <v>321</v>
      </c>
      <c r="F120" s="37" t="s">
        <v>206</v>
      </c>
      <c r="G120" s="37">
        <v>0</v>
      </c>
      <c r="H120" s="37" t="s">
        <v>62</v>
      </c>
      <c r="I120" s="37" t="s">
        <v>113</v>
      </c>
      <c r="J120" s="34" t="s">
        <v>114</v>
      </c>
      <c r="K120" s="37" t="s">
        <v>62</v>
      </c>
      <c r="L120" s="36" t="s">
        <v>115</v>
      </c>
      <c r="M120">
        <v>119</v>
      </c>
      <c r="N120" t="s">
        <v>110</v>
      </c>
    </row>
    <row r="121" spans="1:14" ht="15.75" thickBot="1">
      <c r="A121" t="str">
        <f t="shared" si="1"/>
        <v>Kopiar Jakub</v>
      </c>
      <c r="B121" s="37" t="s">
        <v>11</v>
      </c>
      <c r="C121" s="34" t="s">
        <v>110</v>
      </c>
      <c r="D121" s="35">
        <v>36357</v>
      </c>
      <c r="E121" s="37" t="s">
        <v>322</v>
      </c>
      <c r="F121" s="37" t="s">
        <v>323</v>
      </c>
      <c r="G121" s="37">
        <v>99</v>
      </c>
      <c r="H121" s="37" t="s">
        <v>50</v>
      </c>
      <c r="I121" s="37" t="s">
        <v>113</v>
      </c>
      <c r="J121" s="34" t="s">
        <v>114</v>
      </c>
      <c r="K121" s="37" t="s">
        <v>50</v>
      </c>
      <c r="L121" s="36" t="s">
        <v>115</v>
      </c>
      <c r="M121">
        <v>120</v>
      </c>
      <c r="N121" t="s">
        <v>110</v>
      </c>
    </row>
    <row r="122" spans="1:14" ht="15.75" thickBot="1">
      <c r="A122" t="str">
        <f t="shared" si="1"/>
        <v>Korolyiová Lenka</v>
      </c>
      <c r="B122" s="37" t="s">
        <v>122</v>
      </c>
      <c r="C122" s="34" t="s">
        <v>110</v>
      </c>
      <c r="D122" s="35">
        <v>33721</v>
      </c>
      <c r="E122" s="37" t="s">
        <v>324</v>
      </c>
      <c r="F122" s="37" t="s">
        <v>325</v>
      </c>
      <c r="G122" s="37">
        <v>92</v>
      </c>
      <c r="H122" s="37" t="s">
        <v>326</v>
      </c>
      <c r="I122" s="37" t="s">
        <v>125</v>
      </c>
      <c r="J122" s="34" t="s">
        <v>114</v>
      </c>
      <c r="K122" s="37"/>
      <c r="L122" s="36"/>
      <c r="M122">
        <v>121</v>
      </c>
      <c r="N122" t="s">
        <v>110</v>
      </c>
    </row>
    <row r="123" spans="1:14" ht="15.75" thickBot="1">
      <c r="A123" t="str">
        <f t="shared" si="1"/>
        <v>Kosiba Jakub</v>
      </c>
      <c r="B123" s="37" t="s">
        <v>11</v>
      </c>
      <c r="C123" s="34" t="s">
        <v>110</v>
      </c>
      <c r="D123" s="35">
        <v>33851</v>
      </c>
      <c r="E123" s="37" t="s">
        <v>327</v>
      </c>
      <c r="F123" s="37" t="s">
        <v>323</v>
      </c>
      <c r="G123" s="37">
        <v>92</v>
      </c>
      <c r="H123" s="37" t="s">
        <v>63</v>
      </c>
      <c r="I123" s="37" t="s">
        <v>113</v>
      </c>
      <c r="J123" s="34" t="s">
        <v>114</v>
      </c>
      <c r="K123" s="37" t="s">
        <v>63</v>
      </c>
      <c r="L123" s="36" t="s">
        <v>115</v>
      </c>
      <c r="M123">
        <v>122</v>
      </c>
      <c r="N123" t="s">
        <v>110</v>
      </c>
    </row>
    <row r="124" spans="1:14" ht="15.75" thickBot="1">
      <c r="A124" t="str">
        <f t="shared" si="1"/>
        <v>Kotora Jan Filip</v>
      </c>
      <c r="B124" s="37" t="s">
        <v>11</v>
      </c>
      <c r="C124" s="34" t="s">
        <v>110</v>
      </c>
      <c r="D124" s="35">
        <v>33379</v>
      </c>
      <c r="E124" s="37" t="s">
        <v>328</v>
      </c>
      <c r="F124" s="37" t="s">
        <v>329</v>
      </c>
      <c r="G124" s="37">
        <v>91</v>
      </c>
      <c r="H124" s="37" t="s">
        <v>40</v>
      </c>
      <c r="I124" s="37" t="s">
        <v>113</v>
      </c>
      <c r="J124" s="34" t="s">
        <v>114</v>
      </c>
      <c r="K124" s="37" t="s">
        <v>40</v>
      </c>
      <c r="L124" s="36" t="s">
        <v>115</v>
      </c>
      <c r="M124">
        <v>123</v>
      </c>
      <c r="N124" t="s">
        <v>110</v>
      </c>
    </row>
    <row r="125" spans="1:14" ht="15.75" thickBot="1">
      <c r="A125" t="str">
        <f t="shared" si="1"/>
        <v>Kováč Michal</v>
      </c>
      <c r="B125" s="37" t="s">
        <v>11</v>
      </c>
      <c r="C125" s="34" t="s">
        <v>110</v>
      </c>
      <c r="D125" s="35">
        <v>33456</v>
      </c>
      <c r="E125" s="37" t="s">
        <v>330</v>
      </c>
      <c r="F125" s="37" t="s">
        <v>178</v>
      </c>
      <c r="G125" s="37">
        <v>91</v>
      </c>
      <c r="H125" s="37" t="s">
        <v>49</v>
      </c>
      <c r="I125" s="37" t="s">
        <v>113</v>
      </c>
      <c r="J125" s="34" t="s">
        <v>114</v>
      </c>
      <c r="K125" s="37" t="s">
        <v>49</v>
      </c>
      <c r="L125" s="36" t="s">
        <v>115</v>
      </c>
      <c r="M125">
        <v>124</v>
      </c>
      <c r="N125" t="s">
        <v>110</v>
      </c>
    </row>
    <row r="126" spans="1:14" ht="15.75" thickBot="1">
      <c r="A126" t="str">
        <f t="shared" si="1"/>
        <v>Kováč Peter</v>
      </c>
      <c r="B126" s="37" t="s">
        <v>11</v>
      </c>
      <c r="C126" s="34" t="s">
        <v>110</v>
      </c>
      <c r="D126" s="35">
        <v>33456</v>
      </c>
      <c r="E126" s="37" t="s">
        <v>330</v>
      </c>
      <c r="F126" s="37" t="s">
        <v>187</v>
      </c>
      <c r="G126" s="37">
        <v>91</v>
      </c>
      <c r="H126" s="37" t="s">
        <v>46</v>
      </c>
      <c r="I126" s="37" t="s">
        <v>113</v>
      </c>
      <c r="J126" s="34" t="s">
        <v>114</v>
      </c>
      <c r="K126" s="37" t="s">
        <v>46</v>
      </c>
      <c r="L126" s="36" t="s">
        <v>115</v>
      </c>
      <c r="M126">
        <v>125</v>
      </c>
      <c r="N126" t="s">
        <v>110</v>
      </c>
    </row>
    <row r="127" spans="1:14" ht="15.75" thickBot="1">
      <c r="A127" t="str">
        <f t="shared" si="1"/>
        <v>Kovalčík Matúš</v>
      </c>
      <c r="B127" s="37" t="s">
        <v>11</v>
      </c>
      <c r="C127" s="34" t="s">
        <v>110</v>
      </c>
      <c r="D127" s="35">
        <v>34393</v>
      </c>
      <c r="E127" s="37" t="s">
        <v>331</v>
      </c>
      <c r="F127" s="37" t="s">
        <v>332</v>
      </c>
      <c r="G127" s="37">
        <v>94</v>
      </c>
      <c r="H127" s="37" t="s">
        <v>53</v>
      </c>
      <c r="I127" s="37" t="s">
        <v>113</v>
      </c>
      <c r="J127" s="34" t="s">
        <v>114</v>
      </c>
      <c r="K127" s="37" t="s">
        <v>53</v>
      </c>
      <c r="L127" s="36" t="s">
        <v>115</v>
      </c>
      <c r="M127">
        <v>126</v>
      </c>
      <c r="N127" t="s">
        <v>110</v>
      </c>
    </row>
    <row r="128" spans="1:14" ht="15.75" thickBot="1">
      <c r="A128" t="str">
        <f t="shared" si="1"/>
        <v>Kozlovský Matúš</v>
      </c>
      <c r="B128" s="37" t="s">
        <v>11</v>
      </c>
      <c r="C128" s="34" t="s">
        <v>110</v>
      </c>
      <c r="D128" s="35">
        <v>36018</v>
      </c>
      <c r="E128" s="37" t="s">
        <v>333</v>
      </c>
      <c r="F128" s="37" t="s">
        <v>332</v>
      </c>
      <c r="G128" s="37">
        <v>98</v>
      </c>
      <c r="H128" s="37" t="s">
        <v>46</v>
      </c>
      <c r="I128" s="37" t="s">
        <v>113</v>
      </c>
      <c r="J128" s="34" t="s">
        <v>114</v>
      </c>
      <c r="K128" s="37" t="s">
        <v>46</v>
      </c>
      <c r="L128" s="36" t="s">
        <v>115</v>
      </c>
      <c r="M128">
        <v>127</v>
      </c>
      <c r="N128" t="s">
        <v>110</v>
      </c>
    </row>
    <row r="129" spans="1:14" ht="15.75" thickBot="1">
      <c r="A129" t="str">
        <f t="shared" si="1"/>
        <v>Králik Eduard</v>
      </c>
      <c r="B129" s="37" t="s">
        <v>109</v>
      </c>
      <c r="C129" s="34" t="s">
        <v>110</v>
      </c>
      <c r="D129" s="35">
        <v>26975</v>
      </c>
      <c r="E129" s="37" t="s">
        <v>334</v>
      </c>
      <c r="F129" s="37" t="s">
        <v>335</v>
      </c>
      <c r="G129" s="37">
        <v>73</v>
      </c>
      <c r="H129" s="37" t="s">
        <v>64</v>
      </c>
      <c r="I129" s="37" t="s">
        <v>113</v>
      </c>
      <c r="J129" s="34" t="s">
        <v>114</v>
      </c>
      <c r="K129" s="37" t="s">
        <v>64</v>
      </c>
      <c r="L129" s="36" t="s">
        <v>115</v>
      </c>
      <c r="M129">
        <v>128</v>
      </c>
      <c r="N129" t="s">
        <v>110</v>
      </c>
    </row>
    <row r="130" spans="1:14" ht="15.75" thickBot="1">
      <c r="A130" t="str">
        <f t="shared" si="1"/>
        <v>Krútelová Helena</v>
      </c>
      <c r="B130" s="37" t="s">
        <v>131</v>
      </c>
      <c r="C130" s="34" t="s">
        <v>110</v>
      </c>
      <c r="D130" s="35">
        <v>29794</v>
      </c>
      <c r="E130" s="37" t="s">
        <v>336</v>
      </c>
      <c r="F130" s="37" t="s">
        <v>337</v>
      </c>
      <c r="G130" s="37">
        <v>81</v>
      </c>
      <c r="H130" s="37" t="s">
        <v>87</v>
      </c>
      <c r="I130" s="37" t="s">
        <v>125</v>
      </c>
      <c r="J130" s="34" t="s">
        <v>114</v>
      </c>
      <c r="K130" s="37" t="s">
        <v>58</v>
      </c>
      <c r="L130" s="36" t="s">
        <v>134</v>
      </c>
      <c r="M130">
        <v>129</v>
      </c>
      <c r="N130" t="s">
        <v>110</v>
      </c>
    </row>
    <row r="131" spans="1:14" ht="15.75" thickBot="1">
      <c r="A131" t="str">
        <f t="shared" ref="A131:A194" si="2">CONCATENATE(E131," ",F131)</f>
        <v>Kubo Ondrej</v>
      </c>
      <c r="B131" s="37" t="s">
        <v>11</v>
      </c>
      <c r="C131" s="34" t="s">
        <v>110</v>
      </c>
      <c r="D131" s="35">
        <v>34298</v>
      </c>
      <c r="E131" s="37" t="s">
        <v>338</v>
      </c>
      <c r="F131" s="37" t="s">
        <v>251</v>
      </c>
      <c r="G131" s="37">
        <v>93</v>
      </c>
      <c r="H131" s="37" t="s">
        <v>53</v>
      </c>
      <c r="I131" s="37" t="s">
        <v>113</v>
      </c>
      <c r="J131" s="34" t="s">
        <v>114</v>
      </c>
      <c r="K131" s="37" t="s">
        <v>53</v>
      </c>
      <c r="L131" s="36" t="s">
        <v>115</v>
      </c>
      <c r="M131">
        <v>130</v>
      </c>
      <c r="N131" t="s">
        <v>110</v>
      </c>
    </row>
    <row r="132" spans="1:14" ht="15.75" thickBot="1">
      <c r="A132" t="str">
        <f t="shared" si="2"/>
        <v>Kubovčík Michal</v>
      </c>
      <c r="B132" s="37" t="s">
        <v>11</v>
      </c>
      <c r="C132" s="34" t="s">
        <v>110</v>
      </c>
      <c r="D132" s="35">
        <v>36407</v>
      </c>
      <c r="E132" s="37" t="s">
        <v>339</v>
      </c>
      <c r="F132" s="37" t="s">
        <v>178</v>
      </c>
      <c r="G132" s="37">
        <v>99</v>
      </c>
      <c r="H132" s="37" t="s">
        <v>65</v>
      </c>
      <c r="I132" s="37" t="s">
        <v>113</v>
      </c>
      <c r="J132" s="34" t="s">
        <v>114</v>
      </c>
      <c r="K132" s="37" t="s">
        <v>65</v>
      </c>
      <c r="L132" s="36" t="s">
        <v>115</v>
      </c>
      <c r="M132">
        <v>131</v>
      </c>
      <c r="N132" t="s">
        <v>110</v>
      </c>
    </row>
    <row r="133" spans="1:14" ht="15.75" thickBot="1">
      <c r="A133" t="str">
        <f t="shared" si="2"/>
        <v>Kuchárek Marcel</v>
      </c>
      <c r="B133" s="37" t="s">
        <v>109</v>
      </c>
      <c r="C133" s="34" t="s">
        <v>110</v>
      </c>
      <c r="D133" s="35">
        <v>30960</v>
      </c>
      <c r="E133" s="37" t="s">
        <v>340</v>
      </c>
      <c r="F133" s="37" t="s">
        <v>341</v>
      </c>
      <c r="G133" s="37">
        <v>84</v>
      </c>
      <c r="H133" s="37" t="s">
        <v>66</v>
      </c>
      <c r="I133" s="37" t="s">
        <v>113</v>
      </c>
      <c r="J133" s="34" t="s">
        <v>114</v>
      </c>
      <c r="K133" s="37" t="s">
        <v>66</v>
      </c>
      <c r="L133" s="36" t="s">
        <v>115</v>
      </c>
      <c r="M133">
        <v>132</v>
      </c>
      <c r="N133" t="s">
        <v>110</v>
      </c>
    </row>
    <row r="134" spans="1:14" ht="15.75" thickBot="1">
      <c r="A134" t="str">
        <f t="shared" si="2"/>
        <v>Kuchtová Dominika</v>
      </c>
      <c r="B134" s="37" t="s">
        <v>122</v>
      </c>
      <c r="C134" s="34" t="s">
        <v>110</v>
      </c>
      <c r="D134" s="35">
        <v>36432</v>
      </c>
      <c r="E134" s="37" t="s">
        <v>342</v>
      </c>
      <c r="F134" s="37" t="s">
        <v>343</v>
      </c>
      <c r="G134" s="37">
        <v>99</v>
      </c>
      <c r="H134" s="37" t="s">
        <v>81</v>
      </c>
      <c r="I134" s="37" t="s">
        <v>125</v>
      </c>
      <c r="J134" s="34" t="s">
        <v>114</v>
      </c>
      <c r="K134" s="37"/>
      <c r="L134" s="36"/>
      <c r="M134">
        <v>133</v>
      </c>
      <c r="N134" t="s">
        <v>110</v>
      </c>
    </row>
    <row r="135" spans="1:14" ht="15.75" thickBot="1">
      <c r="A135" t="str">
        <f t="shared" si="2"/>
        <v>Kuriačková Ivana</v>
      </c>
      <c r="B135" s="37" t="s">
        <v>122</v>
      </c>
      <c r="C135" s="34" t="s">
        <v>110</v>
      </c>
      <c r="D135" s="35">
        <v>34475</v>
      </c>
      <c r="E135" s="37" t="s">
        <v>344</v>
      </c>
      <c r="F135" s="37" t="s">
        <v>160</v>
      </c>
      <c r="G135" s="37">
        <v>94</v>
      </c>
      <c r="H135" s="37" t="s">
        <v>88</v>
      </c>
      <c r="I135" s="37" t="s">
        <v>125</v>
      </c>
      <c r="J135" s="34" t="s">
        <v>114</v>
      </c>
      <c r="K135" s="37" t="s">
        <v>44</v>
      </c>
      <c r="L135" s="36" t="s">
        <v>134</v>
      </c>
      <c r="M135">
        <v>134</v>
      </c>
      <c r="N135" t="s">
        <v>110</v>
      </c>
    </row>
    <row r="136" spans="1:14" ht="15.75" thickBot="1">
      <c r="A136" t="str">
        <f t="shared" si="2"/>
        <v>Kusendová Monika</v>
      </c>
      <c r="B136" s="37" t="s">
        <v>122</v>
      </c>
      <c r="C136" s="34" t="s">
        <v>110</v>
      </c>
      <c r="D136" s="35">
        <v>34536</v>
      </c>
      <c r="E136" s="37" t="s">
        <v>345</v>
      </c>
      <c r="F136" s="37" t="s">
        <v>194</v>
      </c>
      <c r="G136" s="37">
        <v>94</v>
      </c>
      <c r="H136" s="37" t="s">
        <v>85</v>
      </c>
      <c r="I136" s="37" t="s">
        <v>125</v>
      </c>
      <c r="J136" s="34" t="s">
        <v>114</v>
      </c>
      <c r="K136" s="37"/>
      <c r="L136" s="36"/>
      <c r="M136">
        <v>135</v>
      </c>
      <c r="N136" t="s">
        <v>110</v>
      </c>
    </row>
    <row r="137" spans="1:14" ht="15.75" thickBot="1">
      <c r="A137" t="str">
        <f t="shared" si="2"/>
        <v>Kutlíková Jana</v>
      </c>
      <c r="B137" s="37" t="s">
        <v>122</v>
      </c>
      <c r="C137" s="34" t="s">
        <v>110</v>
      </c>
      <c r="D137" s="35">
        <v>31649</v>
      </c>
      <c r="E137" s="37" t="s">
        <v>346</v>
      </c>
      <c r="F137" s="37" t="s">
        <v>144</v>
      </c>
      <c r="G137" s="37">
        <v>86</v>
      </c>
      <c r="H137" s="37" t="s">
        <v>89</v>
      </c>
      <c r="I137" s="37" t="s">
        <v>125</v>
      </c>
      <c r="J137" s="34" t="s">
        <v>114</v>
      </c>
      <c r="K137" s="37" t="s">
        <v>83</v>
      </c>
      <c r="L137" s="36" t="s">
        <v>134</v>
      </c>
      <c r="M137">
        <v>136</v>
      </c>
      <c r="N137" t="s">
        <v>110</v>
      </c>
    </row>
    <row r="138" spans="1:14" ht="15.75" thickBot="1">
      <c r="A138" t="str">
        <f t="shared" si="2"/>
        <v>Lencsés Pavol</v>
      </c>
      <c r="B138" s="37" t="s">
        <v>109</v>
      </c>
      <c r="C138" s="34" t="s">
        <v>110</v>
      </c>
      <c r="D138" s="35">
        <v>27794</v>
      </c>
      <c r="E138" s="37" t="s">
        <v>347</v>
      </c>
      <c r="F138" s="37" t="s">
        <v>137</v>
      </c>
      <c r="G138" s="37">
        <v>76</v>
      </c>
      <c r="H138" s="37" t="s">
        <v>67</v>
      </c>
      <c r="I138" s="37" t="s">
        <v>113</v>
      </c>
      <c r="J138" s="34" t="s">
        <v>114</v>
      </c>
      <c r="K138" s="37" t="s">
        <v>67</v>
      </c>
      <c r="L138" s="36" t="s">
        <v>115</v>
      </c>
      <c r="M138">
        <v>137</v>
      </c>
      <c r="N138" t="s">
        <v>110</v>
      </c>
    </row>
    <row r="139" spans="1:14" ht="15.75" thickBot="1">
      <c r="A139" t="str">
        <f t="shared" si="2"/>
        <v>Lenčéš Marek</v>
      </c>
      <c r="B139" s="37" t="s">
        <v>11</v>
      </c>
      <c r="C139" s="34" t="s">
        <v>110</v>
      </c>
      <c r="D139" s="35">
        <v>32185</v>
      </c>
      <c r="E139" s="37" t="s">
        <v>348</v>
      </c>
      <c r="F139" s="37" t="s">
        <v>258</v>
      </c>
      <c r="G139" s="37">
        <v>88</v>
      </c>
      <c r="H139" s="37" t="s">
        <v>326</v>
      </c>
      <c r="I139" s="37" t="s">
        <v>113</v>
      </c>
      <c r="J139" s="34" t="s">
        <v>114</v>
      </c>
      <c r="K139" s="37" t="s">
        <v>326</v>
      </c>
      <c r="L139" s="36" t="s">
        <v>115</v>
      </c>
      <c r="M139">
        <v>138</v>
      </c>
      <c r="N139" t="s">
        <v>110</v>
      </c>
    </row>
    <row r="140" spans="1:14" ht="15.75" thickBot="1">
      <c r="A140" t="str">
        <f t="shared" si="2"/>
        <v>Lendvorský Leonard</v>
      </c>
      <c r="B140" s="37" t="s">
        <v>11</v>
      </c>
      <c r="C140" s="34" t="s">
        <v>110</v>
      </c>
      <c r="D140" s="35">
        <v>33907</v>
      </c>
      <c r="E140" s="37" t="s">
        <v>349</v>
      </c>
      <c r="F140" s="37" t="s">
        <v>350</v>
      </c>
      <c r="G140" s="37">
        <v>92</v>
      </c>
      <c r="H140" s="37" t="s">
        <v>49</v>
      </c>
      <c r="I140" s="37" t="s">
        <v>113</v>
      </c>
      <c r="J140" s="34" t="s">
        <v>114</v>
      </c>
      <c r="K140" s="37" t="s">
        <v>49</v>
      </c>
      <c r="L140" s="36" t="s">
        <v>115</v>
      </c>
      <c r="M140">
        <v>139</v>
      </c>
      <c r="N140" t="s">
        <v>110</v>
      </c>
    </row>
    <row r="141" spans="1:14" ht="15.75" thickBot="1">
      <c r="A141" t="str">
        <f t="shared" si="2"/>
        <v>Ličko Matúš</v>
      </c>
      <c r="B141" s="37" t="s">
        <v>109</v>
      </c>
      <c r="C141" s="34" t="s">
        <v>110</v>
      </c>
      <c r="D141" s="35">
        <v>28841</v>
      </c>
      <c r="E141" s="37" t="s">
        <v>351</v>
      </c>
      <c r="F141" s="37" t="s">
        <v>332</v>
      </c>
      <c r="G141" s="37">
        <v>78</v>
      </c>
      <c r="H141" s="37" t="s">
        <v>48</v>
      </c>
      <c r="I141" s="37" t="s">
        <v>113</v>
      </c>
      <c r="J141" s="34" t="s">
        <v>114</v>
      </c>
      <c r="K141" s="37" t="s">
        <v>48</v>
      </c>
      <c r="L141" s="36" t="s">
        <v>115</v>
      </c>
      <c r="M141">
        <v>140</v>
      </c>
      <c r="N141" t="s">
        <v>110</v>
      </c>
    </row>
    <row r="142" spans="1:14" ht="15.75" thickBot="1">
      <c r="A142" t="str">
        <f t="shared" si="2"/>
        <v>Likavský Peter</v>
      </c>
      <c r="B142" s="37" t="s">
        <v>109</v>
      </c>
      <c r="C142" s="34" t="s">
        <v>110</v>
      </c>
      <c r="D142" s="35">
        <v>22937</v>
      </c>
      <c r="E142" s="37" t="s">
        <v>352</v>
      </c>
      <c r="F142" s="37" t="s">
        <v>187</v>
      </c>
      <c r="G142" s="37">
        <v>62</v>
      </c>
      <c r="H142" s="37" t="s">
        <v>43</v>
      </c>
      <c r="I142" s="37" t="s">
        <v>113</v>
      </c>
      <c r="J142" s="34" t="s">
        <v>114</v>
      </c>
      <c r="K142" s="37" t="s">
        <v>43</v>
      </c>
      <c r="L142" s="36" t="s">
        <v>115</v>
      </c>
      <c r="M142">
        <v>141</v>
      </c>
      <c r="N142" t="s">
        <v>110</v>
      </c>
    </row>
    <row r="143" spans="1:14" ht="15.75" thickBot="1">
      <c r="A143" t="str">
        <f t="shared" si="2"/>
        <v>Liptáková Miroslava</v>
      </c>
      <c r="B143" s="37" t="s">
        <v>161</v>
      </c>
      <c r="C143" s="34" t="s">
        <v>110</v>
      </c>
      <c r="D143" s="35">
        <v>36900</v>
      </c>
      <c r="E143" s="37" t="s">
        <v>353</v>
      </c>
      <c r="F143" s="37" t="s">
        <v>124</v>
      </c>
      <c r="G143" s="37">
        <v>1</v>
      </c>
      <c r="H143" s="37" t="s">
        <v>354</v>
      </c>
      <c r="I143" s="37" t="s">
        <v>125</v>
      </c>
      <c r="J143" s="34" t="s">
        <v>114</v>
      </c>
      <c r="K143" s="37"/>
      <c r="L143" s="36"/>
      <c r="M143">
        <v>142</v>
      </c>
      <c r="N143" t="s">
        <v>110</v>
      </c>
    </row>
    <row r="144" spans="1:14" ht="15.75" thickBot="1">
      <c r="A144" t="str">
        <f t="shared" si="2"/>
        <v>Lištjak Martin</v>
      </c>
      <c r="B144" s="37" t="s">
        <v>109</v>
      </c>
      <c r="C144" s="34" t="s">
        <v>110</v>
      </c>
      <c r="D144" s="35">
        <v>29742</v>
      </c>
      <c r="E144" s="37" t="s">
        <v>355</v>
      </c>
      <c r="F144" s="37" t="s">
        <v>291</v>
      </c>
      <c r="G144" s="37">
        <v>81</v>
      </c>
      <c r="H144" s="37" t="s">
        <v>55</v>
      </c>
      <c r="I144" s="37" t="s">
        <v>113</v>
      </c>
      <c r="J144" s="34" t="s">
        <v>114</v>
      </c>
      <c r="K144" s="37" t="s">
        <v>55</v>
      </c>
      <c r="L144" s="36" t="s">
        <v>115</v>
      </c>
      <c r="M144">
        <v>143</v>
      </c>
      <c r="N144" t="s">
        <v>110</v>
      </c>
    </row>
    <row r="145" spans="1:14" ht="15.75" thickBot="1">
      <c r="A145" t="str">
        <f t="shared" si="2"/>
        <v>Litváková Viera</v>
      </c>
      <c r="B145" s="37" t="s">
        <v>131</v>
      </c>
      <c r="C145" s="34" t="s">
        <v>110</v>
      </c>
      <c r="D145" s="35">
        <v>25812</v>
      </c>
      <c r="E145" s="37" t="s">
        <v>356</v>
      </c>
      <c r="F145" s="37" t="s">
        <v>357</v>
      </c>
      <c r="G145" s="37">
        <v>70</v>
      </c>
      <c r="H145" s="37" t="s">
        <v>28</v>
      </c>
      <c r="I145" s="37" t="s">
        <v>125</v>
      </c>
      <c r="J145" s="34" t="s">
        <v>114</v>
      </c>
      <c r="K145" s="37" t="s">
        <v>28</v>
      </c>
      <c r="L145" s="36" t="s">
        <v>134</v>
      </c>
      <c r="M145">
        <v>144</v>
      </c>
      <c r="N145" t="s">
        <v>110</v>
      </c>
    </row>
    <row r="146" spans="1:14" ht="15.75" thickBot="1">
      <c r="A146" t="str">
        <f t="shared" si="2"/>
        <v>Ľubušký Peter</v>
      </c>
      <c r="B146" s="37" t="s">
        <v>11</v>
      </c>
      <c r="C146" s="34" t="s">
        <v>110</v>
      </c>
      <c r="D146" s="35">
        <v>33205</v>
      </c>
      <c r="E146" s="37" t="s">
        <v>358</v>
      </c>
      <c r="F146" s="37" t="s">
        <v>187</v>
      </c>
      <c r="G146" s="37">
        <v>90</v>
      </c>
      <c r="H146" s="37" t="s">
        <v>359</v>
      </c>
      <c r="I146" s="37" t="s">
        <v>113</v>
      </c>
      <c r="J146" s="34" t="s">
        <v>114</v>
      </c>
      <c r="K146" s="37" t="s">
        <v>359</v>
      </c>
      <c r="L146" s="36" t="s">
        <v>115</v>
      </c>
      <c r="M146">
        <v>145</v>
      </c>
      <c r="N146" t="s">
        <v>110</v>
      </c>
    </row>
    <row r="147" spans="1:14" ht="15.75" thickBot="1">
      <c r="A147" t="str">
        <f t="shared" si="2"/>
        <v>Lunter Matúš</v>
      </c>
      <c r="B147" s="37" t="s">
        <v>11</v>
      </c>
      <c r="C147" s="34" t="s">
        <v>110</v>
      </c>
      <c r="D147" s="35">
        <v>32642</v>
      </c>
      <c r="E147" s="37" t="s">
        <v>360</v>
      </c>
      <c r="F147" s="37" t="s">
        <v>332</v>
      </c>
      <c r="G147" s="37">
        <v>89</v>
      </c>
      <c r="H147" s="37" t="s">
        <v>60</v>
      </c>
      <c r="I147" s="37" t="s">
        <v>113</v>
      </c>
      <c r="J147" s="34" t="s">
        <v>114</v>
      </c>
      <c r="K147" s="37" t="s">
        <v>60</v>
      </c>
      <c r="L147" s="36" t="s">
        <v>115</v>
      </c>
      <c r="M147">
        <v>146</v>
      </c>
      <c r="N147" t="s">
        <v>110</v>
      </c>
    </row>
    <row r="148" spans="1:14" ht="15.75" thickBot="1">
      <c r="A148" t="str">
        <f t="shared" si="2"/>
        <v>Luptáková Petra</v>
      </c>
      <c r="B148" s="37" t="s">
        <v>131</v>
      </c>
      <c r="C148" s="34" t="s">
        <v>110</v>
      </c>
      <c r="D148" s="35">
        <v>29362</v>
      </c>
      <c r="E148" s="37" t="s">
        <v>361</v>
      </c>
      <c r="F148" s="37" t="s">
        <v>362</v>
      </c>
      <c r="G148" s="37">
        <v>80</v>
      </c>
      <c r="H148" s="37" t="s">
        <v>40</v>
      </c>
      <c r="I148" s="37" t="s">
        <v>125</v>
      </c>
      <c r="J148" s="34" t="s">
        <v>114</v>
      </c>
      <c r="K148" s="37" t="s">
        <v>40</v>
      </c>
      <c r="L148" s="36" t="s">
        <v>134</v>
      </c>
      <c r="M148">
        <v>147</v>
      </c>
      <c r="N148" t="s">
        <v>110</v>
      </c>
    </row>
    <row r="149" spans="1:14" ht="15.75" thickBot="1">
      <c r="A149" t="str">
        <f t="shared" si="2"/>
        <v>Ľuptovec Peter</v>
      </c>
      <c r="B149" s="37" t="s">
        <v>11</v>
      </c>
      <c r="C149" s="34" t="s">
        <v>110</v>
      </c>
      <c r="D149" s="35">
        <v>35068</v>
      </c>
      <c r="E149" s="37" t="s">
        <v>363</v>
      </c>
      <c r="F149" s="37" t="s">
        <v>187</v>
      </c>
      <c r="G149" s="37">
        <v>96</v>
      </c>
      <c r="H149" s="37" t="s">
        <v>52</v>
      </c>
      <c r="I149" s="37" t="s">
        <v>113</v>
      </c>
      <c r="J149" s="34" t="s">
        <v>114</v>
      </c>
      <c r="K149" s="37" t="s">
        <v>52</v>
      </c>
      <c r="L149" s="36" t="s">
        <v>115</v>
      </c>
      <c r="M149">
        <v>148</v>
      </c>
      <c r="N149" t="s">
        <v>110</v>
      </c>
    </row>
    <row r="150" spans="1:14" ht="15.75" thickBot="1">
      <c r="A150" t="str">
        <f t="shared" si="2"/>
        <v>Mácsaiová Jana</v>
      </c>
      <c r="B150" s="37" t="s">
        <v>161</v>
      </c>
      <c r="C150" s="34" t="s">
        <v>110</v>
      </c>
      <c r="D150" s="35">
        <v>38140</v>
      </c>
      <c r="E150" s="37" t="s">
        <v>364</v>
      </c>
      <c r="F150" s="37" t="s">
        <v>144</v>
      </c>
      <c r="G150" s="37">
        <v>4</v>
      </c>
      <c r="H150" s="37" t="s">
        <v>365</v>
      </c>
      <c r="I150" s="37" t="s">
        <v>125</v>
      </c>
      <c r="J150" s="34" t="s">
        <v>114</v>
      </c>
      <c r="K150" s="37"/>
      <c r="L150" s="36"/>
      <c r="M150">
        <v>149</v>
      </c>
      <c r="N150" t="s">
        <v>110</v>
      </c>
    </row>
    <row r="151" spans="1:14" ht="15.75" thickBot="1">
      <c r="A151" t="str">
        <f t="shared" si="2"/>
        <v>Madar Patrik</v>
      </c>
      <c r="B151" s="37" t="s">
        <v>135</v>
      </c>
      <c r="C151" s="34" t="s">
        <v>110</v>
      </c>
      <c r="D151" s="35">
        <v>37298</v>
      </c>
      <c r="E151" s="37" t="s">
        <v>366</v>
      </c>
      <c r="F151" s="37" t="s">
        <v>120</v>
      </c>
      <c r="G151" s="37">
        <v>2</v>
      </c>
      <c r="H151" s="37" t="s">
        <v>71</v>
      </c>
      <c r="I151" s="37" t="s">
        <v>113</v>
      </c>
      <c r="J151" s="34" t="s">
        <v>114</v>
      </c>
      <c r="K151" s="37" t="s">
        <v>71</v>
      </c>
      <c r="L151" s="34" t="s">
        <v>139</v>
      </c>
      <c r="M151">
        <v>150</v>
      </c>
      <c r="N151" t="s">
        <v>110</v>
      </c>
    </row>
    <row r="152" spans="1:14" ht="15.75" thickBot="1">
      <c r="A152" t="str">
        <f t="shared" si="2"/>
        <v>Magyar Imrich</v>
      </c>
      <c r="B152" s="37" t="s">
        <v>11</v>
      </c>
      <c r="C152" s="34" t="s">
        <v>110</v>
      </c>
      <c r="D152" s="35">
        <v>30772</v>
      </c>
      <c r="E152" s="37" t="s">
        <v>367</v>
      </c>
      <c r="F152" s="37" t="s">
        <v>266</v>
      </c>
      <c r="G152" s="37">
        <v>84</v>
      </c>
      <c r="H152" s="37" t="s">
        <v>44</v>
      </c>
      <c r="I152" s="37" t="s">
        <v>113</v>
      </c>
      <c r="J152" s="34" t="s">
        <v>114</v>
      </c>
      <c r="K152" s="37" t="s">
        <v>44</v>
      </c>
      <c r="L152" s="36" t="s">
        <v>115</v>
      </c>
      <c r="M152">
        <v>151</v>
      </c>
      <c r="N152" t="s">
        <v>110</v>
      </c>
    </row>
    <row r="153" spans="1:14" ht="15.75" thickBot="1">
      <c r="A153" t="str">
        <f t="shared" si="2"/>
        <v>Macháč Marcel</v>
      </c>
      <c r="B153" s="37" t="s">
        <v>11</v>
      </c>
      <c r="C153" s="34" t="s">
        <v>110</v>
      </c>
      <c r="D153" s="35">
        <v>32296</v>
      </c>
      <c r="E153" s="37" t="s">
        <v>368</v>
      </c>
      <c r="F153" s="37" t="s">
        <v>341</v>
      </c>
      <c r="G153" s="37">
        <v>88</v>
      </c>
      <c r="H153" s="37" t="s">
        <v>66</v>
      </c>
      <c r="I153" s="37" t="s">
        <v>113</v>
      </c>
      <c r="J153" s="34" t="s">
        <v>114</v>
      </c>
      <c r="K153" s="37" t="s">
        <v>66</v>
      </c>
      <c r="L153" s="36" t="s">
        <v>115</v>
      </c>
      <c r="M153">
        <v>152</v>
      </c>
      <c r="N153" t="s">
        <v>110</v>
      </c>
    </row>
    <row r="154" spans="1:14" ht="15.75" thickBot="1">
      <c r="A154" t="str">
        <f t="shared" si="2"/>
        <v>Majerovič Stanislav</v>
      </c>
      <c r="B154" s="37" t="s">
        <v>109</v>
      </c>
      <c r="C154" s="34" t="s">
        <v>110</v>
      </c>
      <c r="D154" s="35">
        <v>29120</v>
      </c>
      <c r="E154" s="37" t="s">
        <v>369</v>
      </c>
      <c r="F154" s="37" t="s">
        <v>370</v>
      </c>
      <c r="G154" s="37">
        <v>79</v>
      </c>
      <c r="H154" s="37" t="s">
        <v>50</v>
      </c>
      <c r="I154" s="37" t="s">
        <v>113</v>
      </c>
      <c r="J154" s="34" t="s">
        <v>114</v>
      </c>
      <c r="K154" s="37" t="s">
        <v>50</v>
      </c>
      <c r="L154" s="36" t="s">
        <v>115</v>
      </c>
      <c r="M154">
        <v>153</v>
      </c>
      <c r="N154" t="s">
        <v>110</v>
      </c>
    </row>
    <row r="155" spans="1:14" ht="15.75" thickBot="1">
      <c r="A155" t="str">
        <f t="shared" si="2"/>
        <v>Mančíková Eliška</v>
      </c>
      <c r="B155" s="37" t="s">
        <v>131</v>
      </c>
      <c r="C155" s="34" t="s">
        <v>110</v>
      </c>
      <c r="D155" s="35">
        <v>29589</v>
      </c>
      <c r="E155" s="37" t="s">
        <v>371</v>
      </c>
      <c r="F155" s="37" t="s">
        <v>372</v>
      </c>
      <c r="G155" s="37">
        <v>81</v>
      </c>
      <c r="H155" s="37" t="s">
        <v>89</v>
      </c>
      <c r="I155" s="37" t="s">
        <v>125</v>
      </c>
      <c r="J155" s="34" t="s">
        <v>114</v>
      </c>
      <c r="K155" s="37" t="s">
        <v>83</v>
      </c>
      <c r="L155" s="36" t="s">
        <v>134</v>
      </c>
      <c r="M155">
        <v>154</v>
      </c>
      <c r="N155" t="s">
        <v>110</v>
      </c>
    </row>
    <row r="156" spans="1:14" ht="15.75" thickBot="1">
      <c r="A156" t="str">
        <f t="shared" si="2"/>
        <v>Martišová Michala</v>
      </c>
      <c r="B156" s="37" t="s">
        <v>131</v>
      </c>
      <c r="C156" s="34" t="s">
        <v>110</v>
      </c>
      <c r="D156" s="35">
        <v>30527</v>
      </c>
      <c r="E156" s="37" t="s">
        <v>373</v>
      </c>
      <c r="F156" s="37" t="s">
        <v>374</v>
      </c>
      <c r="G156" s="37">
        <v>83</v>
      </c>
      <c r="H156" s="37" t="s">
        <v>128</v>
      </c>
      <c r="I156" s="37" t="s">
        <v>125</v>
      </c>
      <c r="J156" s="34" t="s">
        <v>114</v>
      </c>
      <c r="K156" s="37"/>
      <c r="L156" s="36"/>
      <c r="M156">
        <v>155</v>
      </c>
      <c r="N156" t="s">
        <v>110</v>
      </c>
    </row>
    <row r="157" spans="1:14" ht="15.75" thickBot="1">
      <c r="A157" t="str">
        <f t="shared" si="2"/>
        <v>Masaryková Nina</v>
      </c>
      <c r="B157" s="37" t="s">
        <v>122</v>
      </c>
      <c r="C157" s="34" t="s">
        <v>110</v>
      </c>
      <c r="D157" s="35">
        <v>36317</v>
      </c>
      <c r="E157" s="37" t="s">
        <v>375</v>
      </c>
      <c r="F157" s="37" t="s">
        <v>376</v>
      </c>
      <c r="G157" s="37">
        <v>99</v>
      </c>
      <c r="H157" s="37" t="s">
        <v>90</v>
      </c>
      <c r="I157" s="37" t="s">
        <v>125</v>
      </c>
      <c r="J157" s="34" t="s">
        <v>114</v>
      </c>
      <c r="K157" s="37"/>
      <c r="L157" s="36"/>
      <c r="M157">
        <v>156</v>
      </c>
      <c r="N157" t="s">
        <v>110</v>
      </c>
    </row>
    <row r="158" spans="1:14" ht="15.75" thickBot="1">
      <c r="A158" t="str">
        <f t="shared" si="2"/>
        <v>Matúš Ján</v>
      </c>
      <c r="B158" s="37" t="s">
        <v>11</v>
      </c>
      <c r="C158" s="34" t="s">
        <v>110</v>
      </c>
      <c r="D158" s="35">
        <v>32257</v>
      </c>
      <c r="E158" s="37" t="s">
        <v>332</v>
      </c>
      <c r="F158" s="37" t="s">
        <v>182</v>
      </c>
      <c r="G158" s="37">
        <v>88</v>
      </c>
      <c r="H158" s="37" t="s">
        <v>41</v>
      </c>
      <c r="I158" s="37" t="s">
        <v>113</v>
      </c>
      <c r="J158" s="34" t="s">
        <v>114</v>
      </c>
      <c r="K158" s="37" t="s">
        <v>41</v>
      </c>
      <c r="L158" s="36" t="s">
        <v>115</v>
      </c>
      <c r="M158">
        <v>157</v>
      </c>
      <c r="N158" t="s">
        <v>110</v>
      </c>
    </row>
    <row r="159" spans="1:14" ht="15.75" thickBot="1">
      <c r="A159" t="str">
        <f t="shared" si="2"/>
        <v>Mazúch David</v>
      </c>
      <c r="B159" s="37" t="s">
        <v>11</v>
      </c>
      <c r="C159" s="34" t="s">
        <v>110</v>
      </c>
      <c r="D159" s="35">
        <v>35277</v>
      </c>
      <c r="E159" s="37" t="s">
        <v>377</v>
      </c>
      <c r="F159" s="37" t="s">
        <v>378</v>
      </c>
      <c r="G159" s="37">
        <v>96</v>
      </c>
      <c r="H159" s="37" t="s">
        <v>36</v>
      </c>
      <c r="I159" s="37" t="s">
        <v>113</v>
      </c>
      <c r="J159" s="34" t="s">
        <v>114</v>
      </c>
      <c r="K159" s="37" t="s">
        <v>36</v>
      </c>
      <c r="L159" s="36" t="s">
        <v>115</v>
      </c>
      <c r="M159">
        <v>158</v>
      </c>
      <c r="N159" t="s">
        <v>110</v>
      </c>
    </row>
    <row r="160" spans="1:14" ht="15.75" thickBot="1">
      <c r="A160" t="str">
        <f t="shared" si="2"/>
        <v>Mészaros Jakub</v>
      </c>
      <c r="B160" s="37" t="s">
        <v>11</v>
      </c>
      <c r="C160" s="34" t="s">
        <v>110</v>
      </c>
      <c r="D160" s="35">
        <v>33267</v>
      </c>
      <c r="E160" s="37" t="s">
        <v>379</v>
      </c>
      <c r="F160" s="37" t="s">
        <v>323</v>
      </c>
      <c r="G160" s="37">
        <v>91</v>
      </c>
      <c r="H160" s="37" t="s">
        <v>44</v>
      </c>
      <c r="I160" s="37" t="s">
        <v>113</v>
      </c>
      <c r="J160" s="34" t="s">
        <v>114</v>
      </c>
      <c r="K160" s="37" t="s">
        <v>44</v>
      </c>
      <c r="L160" s="36" t="s">
        <v>115</v>
      </c>
      <c r="M160">
        <v>159</v>
      </c>
      <c r="N160" t="s">
        <v>110</v>
      </c>
    </row>
    <row r="161" spans="1:14" ht="15.75" thickBot="1">
      <c r="A161" t="str">
        <f t="shared" si="2"/>
        <v>Michalčík Pavol</v>
      </c>
      <c r="B161" s="37" t="s">
        <v>109</v>
      </c>
      <c r="C161" s="34" t="s">
        <v>110</v>
      </c>
      <c r="D161" s="35">
        <v>29460</v>
      </c>
      <c r="E161" s="37" t="s">
        <v>380</v>
      </c>
      <c r="F161" s="37" t="s">
        <v>137</v>
      </c>
      <c r="G161" s="37">
        <v>80</v>
      </c>
      <c r="H161" s="37" t="s">
        <v>68</v>
      </c>
      <c r="I161" s="37" t="s">
        <v>113</v>
      </c>
      <c r="J161" s="34" t="s">
        <v>114</v>
      </c>
      <c r="K161" s="37" t="s">
        <v>68</v>
      </c>
      <c r="L161" s="36" t="s">
        <v>115</v>
      </c>
      <c r="M161">
        <v>160</v>
      </c>
      <c r="N161" t="s">
        <v>110</v>
      </c>
    </row>
    <row r="162" spans="1:14" ht="15.75" thickBot="1">
      <c r="A162" t="str">
        <f t="shared" si="2"/>
        <v>Michalec Ján</v>
      </c>
      <c r="B162" s="37" t="s">
        <v>109</v>
      </c>
      <c r="C162" s="34" t="s">
        <v>110</v>
      </c>
      <c r="D162" s="35">
        <v>30042</v>
      </c>
      <c r="E162" s="37" t="s">
        <v>381</v>
      </c>
      <c r="F162" s="37" t="s">
        <v>182</v>
      </c>
      <c r="G162" s="37">
        <v>82</v>
      </c>
      <c r="H162" s="37" t="s">
        <v>382</v>
      </c>
      <c r="I162" s="37" t="s">
        <v>113</v>
      </c>
      <c r="J162" s="34" t="s">
        <v>114</v>
      </c>
      <c r="K162" s="37" t="s">
        <v>382</v>
      </c>
      <c r="L162" s="36" t="s">
        <v>115</v>
      </c>
      <c r="M162">
        <v>161</v>
      </c>
      <c r="N162" t="s">
        <v>110</v>
      </c>
    </row>
    <row r="163" spans="1:14" ht="15.75" thickBot="1">
      <c r="A163" t="str">
        <f t="shared" si="2"/>
        <v>Michalec Ján</v>
      </c>
      <c r="B163" s="37" t="s">
        <v>109</v>
      </c>
      <c r="C163" s="34" t="s">
        <v>110</v>
      </c>
      <c r="D163" s="35">
        <v>30042</v>
      </c>
      <c r="E163" s="37" t="s">
        <v>381</v>
      </c>
      <c r="F163" s="37" t="s">
        <v>182</v>
      </c>
      <c r="G163" s="37">
        <v>82</v>
      </c>
      <c r="H163" s="37" t="s">
        <v>207</v>
      </c>
      <c r="I163" s="37" t="s">
        <v>113</v>
      </c>
      <c r="J163" s="34" t="s">
        <v>114</v>
      </c>
      <c r="K163" s="37" t="s">
        <v>207</v>
      </c>
      <c r="L163" s="36" t="s">
        <v>115</v>
      </c>
      <c r="M163">
        <v>162</v>
      </c>
      <c r="N163" t="s">
        <v>110</v>
      </c>
    </row>
    <row r="164" spans="1:14" ht="15.75" thickBot="1">
      <c r="A164" t="str">
        <f t="shared" si="2"/>
        <v>Michalec Tomáš</v>
      </c>
      <c r="B164" s="37" t="s">
        <v>11</v>
      </c>
      <c r="C164" s="34" t="s">
        <v>110</v>
      </c>
      <c r="D164" s="35">
        <v>32762</v>
      </c>
      <c r="E164" s="37" t="s">
        <v>381</v>
      </c>
      <c r="F164" s="37" t="s">
        <v>283</v>
      </c>
      <c r="G164" s="37">
        <v>89</v>
      </c>
      <c r="H164" s="37" t="s">
        <v>69</v>
      </c>
      <c r="I164" s="37" t="s">
        <v>113</v>
      </c>
      <c r="J164" s="34" t="s">
        <v>114</v>
      </c>
      <c r="K164" s="37" t="s">
        <v>69</v>
      </c>
      <c r="L164" s="36" t="s">
        <v>115</v>
      </c>
      <c r="M164">
        <v>163</v>
      </c>
      <c r="N164" t="s">
        <v>110</v>
      </c>
    </row>
    <row r="165" spans="1:14" ht="15.75" thickBot="1">
      <c r="A165" t="str">
        <f t="shared" si="2"/>
        <v>Michaličková Zuzana</v>
      </c>
      <c r="B165" s="37" t="s">
        <v>161</v>
      </c>
      <c r="C165" s="34" t="s">
        <v>110</v>
      </c>
      <c r="D165" s="35">
        <v>37559</v>
      </c>
      <c r="E165" s="37" t="s">
        <v>383</v>
      </c>
      <c r="F165" s="37" t="s">
        <v>156</v>
      </c>
      <c r="G165" s="37">
        <v>2</v>
      </c>
      <c r="H165" s="37" t="s">
        <v>384</v>
      </c>
      <c r="I165" s="37" t="s">
        <v>125</v>
      </c>
      <c r="J165" s="34" t="s">
        <v>114</v>
      </c>
      <c r="K165" s="37"/>
      <c r="L165" s="36"/>
      <c r="M165">
        <v>164</v>
      </c>
      <c r="N165" t="s">
        <v>110</v>
      </c>
    </row>
    <row r="166" spans="1:14" ht="15.75" thickBot="1">
      <c r="A166" t="str">
        <f t="shared" si="2"/>
        <v>Miklóšová Ivona</v>
      </c>
      <c r="B166" s="37" t="s">
        <v>122</v>
      </c>
      <c r="C166" s="34" t="s">
        <v>110</v>
      </c>
      <c r="D166" s="35">
        <v>35197</v>
      </c>
      <c r="E166" s="37" t="s">
        <v>385</v>
      </c>
      <c r="F166" s="37" t="s">
        <v>386</v>
      </c>
      <c r="G166" s="37">
        <v>96</v>
      </c>
      <c r="H166" s="37" t="s">
        <v>84</v>
      </c>
      <c r="I166" s="37" t="s">
        <v>125</v>
      </c>
      <c r="J166" s="34" t="s">
        <v>114</v>
      </c>
      <c r="K166" s="37" t="s">
        <v>84</v>
      </c>
      <c r="L166" s="36" t="s">
        <v>134</v>
      </c>
      <c r="M166">
        <v>165</v>
      </c>
      <c r="N166" t="s">
        <v>110</v>
      </c>
    </row>
    <row r="167" spans="1:14" ht="15.75" thickBot="1">
      <c r="A167" t="str">
        <f t="shared" si="2"/>
        <v>Mikula Michal</v>
      </c>
      <c r="B167" s="37" t="s">
        <v>11</v>
      </c>
      <c r="C167" s="34" t="s">
        <v>110</v>
      </c>
      <c r="D167" s="35">
        <v>34982</v>
      </c>
      <c r="E167" s="37" t="s">
        <v>387</v>
      </c>
      <c r="F167" s="37" t="s">
        <v>178</v>
      </c>
      <c r="G167" s="37">
        <v>95</v>
      </c>
      <c r="H167" s="37" t="s">
        <v>52</v>
      </c>
      <c r="I167" s="37" t="s">
        <v>113</v>
      </c>
      <c r="J167" s="34" t="s">
        <v>114</v>
      </c>
      <c r="K167" s="37" t="s">
        <v>52</v>
      </c>
      <c r="L167" s="36" t="s">
        <v>115</v>
      </c>
      <c r="M167">
        <v>166</v>
      </c>
      <c r="N167" t="s">
        <v>110</v>
      </c>
    </row>
    <row r="168" spans="1:14" ht="15.75" thickBot="1">
      <c r="A168" t="str">
        <f t="shared" si="2"/>
        <v>Mikulová Simona</v>
      </c>
      <c r="B168" s="37" t="s">
        <v>122</v>
      </c>
      <c r="C168" s="34" t="s">
        <v>110</v>
      </c>
      <c r="D168" s="35">
        <v>32491</v>
      </c>
      <c r="E168" s="37" t="s">
        <v>388</v>
      </c>
      <c r="F168" s="37" t="s">
        <v>389</v>
      </c>
      <c r="G168" s="37">
        <v>88</v>
      </c>
      <c r="H168" s="37" t="s">
        <v>66</v>
      </c>
      <c r="I168" s="37" t="s">
        <v>125</v>
      </c>
      <c r="J168" s="34" t="s">
        <v>114</v>
      </c>
      <c r="K168" s="37" t="s">
        <v>66</v>
      </c>
      <c r="L168" s="36" t="s">
        <v>134</v>
      </c>
      <c r="M168">
        <v>167</v>
      </c>
      <c r="N168" t="s">
        <v>110</v>
      </c>
    </row>
    <row r="169" spans="1:14" ht="15.75" thickBot="1">
      <c r="A169" t="str">
        <f t="shared" si="2"/>
        <v>Miskolczi Róbert</v>
      </c>
      <c r="B169" s="37" t="s">
        <v>11</v>
      </c>
      <c r="C169" s="34" t="s">
        <v>110</v>
      </c>
      <c r="D169" s="35">
        <v>31012</v>
      </c>
      <c r="E169" s="37" t="s">
        <v>390</v>
      </c>
      <c r="F169" s="37" t="s">
        <v>391</v>
      </c>
      <c r="G169" s="37">
        <v>84</v>
      </c>
      <c r="H169" s="37" t="s">
        <v>70</v>
      </c>
      <c r="I169" s="37" t="s">
        <v>113</v>
      </c>
      <c r="J169" s="34" t="s">
        <v>114</v>
      </c>
      <c r="K169" s="37" t="s">
        <v>70</v>
      </c>
      <c r="L169" s="36" t="s">
        <v>115</v>
      </c>
      <c r="M169">
        <v>168</v>
      </c>
      <c r="N169" t="s">
        <v>110</v>
      </c>
    </row>
    <row r="170" spans="1:14" ht="15.75" thickBot="1">
      <c r="A170" t="str">
        <f t="shared" si="2"/>
        <v>Mockovčiak Marek</v>
      </c>
      <c r="B170" s="37" t="s">
        <v>109</v>
      </c>
      <c r="C170" s="34" t="s">
        <v>110</v>
      </c>
      <c r="D170" s="35">
        <v>28518</v>
      </c>
      <c r="E170" s="37" t="s">
        <v>392</v>
      </c>
      <c r="F170" s="37" t="s">
        <v>258</v>
      </c>
      <c r="G170" s="37">
        <v>78</v>
      </c>
      <c r="H170" s="37" t="s">
        <v>393</v>
      </c>
      <c r="I170" s="37" t="s">
        <v>113</v>
      </c>
      <c r="J170" s="34" t="s">
        <v>114</v>
      </c>
      <c r="K170" s="37" t="s">
        <v>393</v>
      </c>
      <c r="L170" s="36" t="s">
        <v>115</v>
      </c>
      <c r="M170">
        <v>169</v>
      </c>
      <c r="N170" t="s">
        <v>110</v>
      </c>
    </row>
    <row r="171" spans="1:14" ht="15.75" thickBot="1">
      <c r="A171" t="str">
        <f t="shared" si="2"/>
        <v>Mockovčiak Marek</v>
      </c>
      <c r="B171" s="37" t="s">
        <v>109</v>
      </c>
      <c r="C171" s="34" t="s">
        <v>110</v>
      </c>
      <c r="D171" s="35">
        <v>28518</v>
      </c>
      <c r="E171" s="37" t="s">
        <v>392</v>
      </c>
      <c r="F171" s="37" t="s">
        <v>258</v>
      </c>
      <c r="G171" s="37">
        <v>78</v>
      </c>
      <c r="H171" s="37" t="s">
        <v>71</v>
      </c>
      <c r="I171" s="37" t="s">
        <v>113</v>
      </c>
      <c r="J171" s="34" t="s">
        <v>114</v>
      </c>
      <c r="K171" s="37" t="s">
        <v>71</v>
      </c>
      <c r="L171" s="36" t="s">
        <v>115</v>
      </c>
      <c r="M171">
        <v>170</v>
      </c>
      <c r="N171" t="s">
        <v>110</v>
      </c>
    </row>
    <row r="172" spans="1:14" ht="15.75" thickBot="1">
      <c r="A172" t="str">
        <f t="shared" si="2"/>
        <v>Moravúsová Katarína</v>
      </c>
      <c r="B172" s="37" t="s">
        <v>131</v>
      </c>
      <c r="C172" s="34" t="s">
        <v>110</v>
      </c>
      <c r="D172" s="35">
        <v>27726</v>
      </c>
      <c r="E172" s="37" t="s">
        <v>394</v>
      </c>
      <c r="F172" s="37" t="s">
        <v>146</v>
      </c>
      <c r="G172" s="37">
        <v>75</v>
      </c>
      <c r="H172" s="37" t="s">
        <v>55</v>
      </c>
      <c r="I172" s="37" t="s">
        <v>125</v>
      </c>
      <c r="J172" s="34" t="s">
        <v>114</v>
      </c>
      <c r="K172" s="37" t="s">
        <v>55</v>
      </c>
      <c r="L172" s="36" t="s">
        <v>134</v>
      </c>
      <c r="M172">
        <v>171</v>
      </c>
      <c r="N172" t="s">
        <v>110</v>
      </c>
    </row>
    <row r="173" spans="1:14" ht="15.75" thickBot="1">
      <c r="A173" t="str">
        <f t="shared" si="2"/>
        <v>Moza Ľuboslav</v>
      </c>
      <c r="B173" s="37" t="s">
        <v>109</v>
      </c>
      <c r="C173" s="34" t="s">
        <v>110</v>
      </c>
      <c r="D173" s="35">
        <v>28423</v>
      </c>
      <c r="E173" s="37" t="s">
        <v>395</v>
      </c>
      <c r="F173" s="37" t="s">
        <v>396</v>
      </c>
      <c r="G173" s="37">
        <v>77</v>
      </c>
      <c r="H173" s="37" t="s">
        <v>40</v>
      </c>
      <c r="I173" s="37" t="s">
        <v>113</v>
      </c>
      <c r="J173" s="34" t="s">
        <v>114</v>
      </c>
      <c r="K173" s="37" t="s">
        <v>40</v>
      </c>
      <c r="L173" s="36" t="s">
        <v>115</v>
      </c>
      <c r="M173">
        <v>172</v>
      </c>
      <c r="N173" t="s">
        <v>110</v>
      </c>
    </row>
    <row r="174" spans="1:14" ht="15.75" thickBot="1">
      <c r="A174" t="str">
        <f t="shared" si="2"/>
        <v>Mozolániová Jana</v>
      </c>
      <c r="B174" s="37" t="s">
        <v>122</v>
      </c>
      <c r="C174" s="34" t="s">
        <v>110</v>
      </c>
      <c r="D174" s="35">
        <v>31456</v>
      </c>
      <c r="E174" s="37" t="s">
        <v>397</v>
      </c>
      <c r="F174" s="37" t="s">
        <v>144</v>
      </c>
      <c r="G174" s="37">
        <v>86</v>
      </c>
      <c r="H174" s="37" t="s">
        <v>86</v>
      </c>
      <c r="I174" s="37" t="s">
        <v>125</v>
      </c>
      <c r="J174" s="34" t="s">
        <v>114</v>
      </c>
      <c r="K174" s="37" t="s">
        <v>86</v>
      </c>
      <c r="L174" s="36" t="s">
        <v>134</v>
      </c>
      <c r="M174">
        <v>173</v>
      </c>
      <c r="N174" t="s">
        <v>110</v>
      </c>
    </row>
    <row r="175" spans="1:14" ht="15.75" thickBot="1">
      <c r="A175" t="str">
        <f t="shared" si="2"/>
        <v>Mrázová Renáta</v>
      </c>
      <c r="B175" s="37" t="s">
        <v>131</v>
      </c>
      <c r="C175" s="34" t="s">
        <v>110</v>
      </c>
      <c r="D175" s="35">
        <v>29197</v>
      </c>
      <c r="E175" s="37" t="s">
        <v>398</v>
      </c>
      <c r="F175" s="37" t="s">
        <v>399</v>
      </c>
      <c r="G175" s="37">
        <v>79</v>
      </c>
      <c r="H175" s="37" t="s">
        <v>28</v>
      </c>
      <c r="I175" s="37" t="s">
        <v>125</v>
      </c>
      <c r="J175" s="34" t="s">
        <v>114</v>
      </c>
      <c r="K175" s="37" t="s">
        <v>28</v>
      </c>
      <c r="L175" s="36" t="s">
        <v>134</v>
      </c>
      <c r="M175">
        <v>174</v>
      </c>
      <c r="N175" t="s">
        <v>110</v>
      </c>
    </row>
    <row r="176" spans="1:14" ht="15.75" thickBot="1">
      <c r="A176" t="str">
        <f t="shared" si="2"/>
        <v>Murgaš Miroslav</v>
      </c>
      <c r="B176" s="37" t="s">
        <v>109</v>
      </c>
      <c r="C176" s="34" t="s">
        <v>110</v>
      </c>
      <c r="D176" s="35">
        <v>28309</v>
      </c>
      <c r="E176" s="37" t="s">
        <v>400</v>
      </c>
      <c r="F176" s="37" t="s">
        <v>148</v>
      </c>
      <c r="G176" s="37">
        <v>77</v>
      </c>
      <c r="H176" s="37" t="s">
        <v>54</v>
      </c>
      <c r="I176" s="37" t="s">
        <v>113</v>
      </c>
      <c r="J176" s="34" t="s">
        <v>114</v>
      </c>
      <c r="K176" s="37" t="s">
        <v>54</v>
      </c>
      <c r="L176" s="36" t="s">
        <v>115</v>
      </c>
      <c r="M176">
        <v>175</v>
      </c>
      <c r="N176" t="s">
        <v>110</v>
      </c>
    </row>
    <row r="177" spans="1:14" ht="15.75" thickBot="1">
      <c r="A177" t="str">
        <f t="shared" si="2"/>
        <v>Muzslayova Ildiko</v>
      </c>
      <c r="B177" s="37" t="s">
        <v>131</v>
      </c>
      <c r="C177" s="34" t="s">
        <v>110</v>
      </c>
      <c r="D177" s="35">
        <v>29629</v>
      </c>
      <c r="E177" s="37" t="s">
        <v>401</v>
      </c>
      <c r="F177" s="37" t="s">
        <v>402</v>
      </c>
      <c r="G177" s="37">
        <v>81</v>
      </c>
      <c r="H177" s="37" t="s">
        <v>86</v>
      </c>
      <c r="I177" s="37" t="s">
        <v>125</v>
      </c>
      <c r="J177" s="34" t="s">
        <v>114</v>
      </c>
      <c r="K177" s="37" t="s">
        <v>86</v>
      </c>
      <c r="L177" s="36" t="s">
        <v>134</v>
      </c>
      <c r="M177">
        <v>176</v>
      </c>
      <c r="N177" t="s">
        <v>110</v>
      </c>
    </row>
    <row r="178" spans="1:14" ht="15.75" thickBot="1">
      <c r="A178" t="str">
        <f t="shared" si="2"/>
        <v>Nagy Juraj</v>
      </c>
      <c r="B178" s="37" t="s">
        <v>109</v>
      </c>
      <c r="C178" s="34" t="s">
        <v>110</v>
      </c>
      <c r="D178" s="35">
        <v>28247</v>
      </c>
      <c r="E178" s="37" t="s">
        <v>403</v>
      </c>
      <c r="F178" s="37" t="s">
        <v>220</v>
      </c>
      <c r="G178" s="37">
        <v>77</v>
      </c>
      <c r="H178" s="37" t="s">
        <v>60</v>
      </c>
      <c r="I178" s="37" t="s">
        <v>113</v>
      </c>
      <c r="J178" s="34" t="s">
        <v>114</v>
      </c>
      <c r="K178" s="37" t="s">
        <v>60</v>
      </c>
      <c r="L178" s="36" t="s">
        <v>115</v>
      </c>
      <c r="M178">
        <v>177</v>
      </c>
      <c r="N178" t="s">
        <v>110</v>
      </c>
    </row>
    <row r="179" spans="1:14" ht="15.75" thickBot="1">
      <c r="A179" t="str">
        <f t="shared" si="2"/>
        <v>Nemcová Barbora</v>
      </c>
      <c r="B179" s="37" t="s">
        <v>122</v>
      </c>
      <c r="C179" s="34" t="s">
        <v>110</v>
      </c>
      <c r="D179" s="35">
        <v>35662</v>
      </c>
      <c r="E179" s="37" t="s">
        <v>404</v>
      </c>
      <c r="F179" s="37" t="s">
        <v>405</v>
      </c>
      <c r="G179" s="37">
        <v>97</v>
      </c>
      <c r="H179" s="37" t="s">
        <v>393</v>
      </c>
      <c r="I179" s="37" t="s">
        <v>125</v>
      </c>
      <c r="J179" s="34" t="s">
        <v>114</v>
      </c>
      <c r="K179" s="37"/>
      <c r="L179" s="36"/>
      <c r="M179">
        <v>178</v>
      </c>
      <c r="N179" t="s">
        <v>110</v>
      </c>
    </row>
    <row r="180" spans="1:14" ht="15.75" thickBot="1">
      <c r="A180" t="str">
        <f t="shared" si="2"/>
        <v>Nemček Filip</v>
      </c>
      <c r="B180" s="37" t="s">
        <v>11</v>
      </c>
      <c r="C180" s="34" t="s">
        <v>110</v>
      </c>
      <c r="D180" s="35">
        <v>32292</v>
      </c>
      <c r="E180" s="37" t="s">
        <v>406</v>
      </c>
      <c r="F180" s="37" t="s">
        <v>407</v>
      </c>
      <c r="G180" s="37">
        <v>88</v>
      </c>
      <c r="H180" s="37" t="s">
        <v>53</v>
      </c>
      <c r="I180" s="37" t="s">
        <v>113</v>
      </c>
      <c r="J180" s="34" t="s">
        <v>114</v>
      </c>
      <c r="K180" s="37" t="s">
        <v>53</v>
      </c>
      <c r="L180" s="36" t="s">
        <v>115</v>
      </c>
      <c r="M180">
        <v>179</v>
      </c>
      <c r="N180" t="s">
        <v>110</v>
      </c>
    </row>
    <row r="181" spans="1:14" ht="15.75" thickBot="1">
      <c r="A181" t="str">
        <f t="shared" si="2"/>
        <v>Nevedel Alex</v>
      </c>
      <c r="B181" s="37" t="s">
        <v>135</v>
      </c>
      <c r="C181" s="34" t="s">
        <v>110</v>
      </c>
      <c r="D181" s="35">
        <v>37620</v>
      </c>
      <c r="E181" s="37" t="s">
        <v>408</v>
      </c>
      <c r="F181" s="37" t="s">
        <v>409</v>
      </c>
      <c r="G181" s="37">
        <v>2</v>
      </c>
      <c r="H181" s="37" t="s">
        <v>138</v>
      </c>
      <c r="I181" s="37" t="s">
        <v>113</v>
      </c>
      <c r="J181" s="34" t="s">
        <v>114</v>
      </c>
      <c r="K181" s="37" t="s">
        <v>138</v>
      </c>
      <c r="L181" s="34" t="s">
        <v>139</v>
      </c>
      <c r="M181">
        <v>180</v>
      </c>
      <c r="N181" t="s">
        <v>110</v>
      </c>
    </row>
    <row r="182" spans="1:14" ht="15.75" thickBot="1">
      <c r="A182" t="str">
        <f t="shared" si="2"/>
        <v>Nevedel Jozef</v>
      </c>
      <c r="B182" s="37" t="s">
        <v>11</v>
      </c>
      <c r="C182" s="34" t="s">
        <v>110</v>
      </c>
      <c r="D182" s="35">
        <v>36815</v>
      </c>
      <c r="E182" s="37" t="s">
        <v>408</v>
      </c>
      <c r="F182" s="37" t="s">
        <v>117</v>
      </c>
      <c r="G182" s="37">
        <v>0</v>
      </c>
      <c r="H182" s="37" t="s">
        <v>72</v>
      </c>
      <c r="I182" s="37" t="s">
        <v>113</v>
      </c>
      <c r="J182" s="34" t="s">
        <v>114</v>
      </c>
      <c r="K182" s="37" t="s">
        <v>72</v>
      </c>
      <c r="L182" s="36" t="s">
        <v>115</v>
      </c>
      <c r="M182">
        <v>181</v>
      </c>
      <c r="N182" t="s">
        <v>110</v>
      </c>
    </row>
    <row r="183" spans="1:14" ht="15.75" thickBot="1">
      <c r="A183" t="str">
        <f t="shared" si="2"/>
        <v>Niznerová Eva</v>
      </c>
      <c r="B183" s="37" t="s">
        <v>131</v>
      </c>
      <c r="C183" s="34" t="s">
        <v>110</v>
      </c>
      <c r="D183" s="35">
        <v>25955</v>
      </c>
      <c r="E183" s="37" t="s">
        <v>410</v>
      </c>
      <c r="F183" s="37" t="s">
        <v>411</v>
      </c>
      <c r="G183" s="37">
        <v>71</v>
      </c>
      <c r="H183" s="37" t="s">
        <v>326</v>
      </c>
      <c r="I183" s="37" t="s">
        <v>125</v>
      </c>
      <c r="J183" s="34" t="s">
        <v>114</v>
      </c>
      <c r="K183" s="37"/>
      <c r="L183" s="36"/>
      <c r="M183">
        <v>182</v>
      </c>
      <c r="N183" t="s">
        <v>110</v>
      </c>
    </row>
    <row r="184" spans="1:14" ht="15.75" thickBot="1">
      <c r="A184" t="str">
        <f t="shared" si="2"/>
        <v>Ondrovič Marek</v>
      </c>
      <c r="B184" s="37" t="s">
        <v>135</v>
      </c>
      <c r="C184" s="34" t="s">
        <v>110</v>
      </c>
      <c r="D184" s="35">
        <v>37056</v>
      </c>
      <c r="E184" s="37" t="s">
        <v>412</v>
      </c>
      <c r="F184" s="37" t="s">
        <v>258</v>
      </c>
      <c r="G184" s="37">
        <v>1</v>
      </c>
      <c r="H184" s="37" t="s">
        <v>50</v>
      </c>
      <c r="I184" s="37" t="s">
        <v>113</v>
      </c>
      <c r="J184" s="34" t="s">
        <v>114</v>
      </c>
      <c r="K184" s="37"/>
      <c r="L184" s="34"/>
      <c r="M184">
        <v>183</v>
      </c>
      <c r="N184" t="s">
        <v>110</v>
      </c>
    </row>
    <row r="185" spans="1:14" ht="15.75" thickBot="1">
      <c r="A185" t="str">
        <f t="shared" si="2"/>
        <v>Ondrušková Lucia</v>
      </c>
      <c r="B185" s="37" t="s">
        <v>161</v>
      </c>
      <c r="C185" s="34" t="s">
        <v>110</v>
      </c>
      <c r="D185" s="35">
        <v>37588</v>
      </c>
      <c r="E185" s="37" t="s">
        <v>413</v>
      </c>
      <c r="F185" s="37" t="s">
        <v>154</v>
      </c>
      <c r="G185" s="37">
        <v>2</v>
      </c>
      <c r="H185" s="37" t="s">
        <v>138</v>
      </c>
      <c r="I185" s="37" t="s">
        <v>125</v>
      </c>
      <c r="J185" s="34" t="s">
        <v>114</v>
      </c>
      <c r="K185" s="37"/>
      <c r="L185" s="36"/>
      <c r="M185">
        <v>184</v>
      </c>
      <c r="N185" t="s">
        <v>110</v>
      </c>
    </row>
    <row r="186" spans="1:14" ht="15.75" thickBot="1">
      <c r="A186" t="str">
        <f t="shared" si="2"/>
        <v>Orawetz Richard</v>
      </c>
      <c r="B186" s="37" t="s">
        <v>11</v>
      </c>
      <c r="C186" s="34" t="s">
        <v>110</v>
      </c>
      <c r="D186" s="35">
        <v>34347</v>
      </c>
      <c r="E186" s="37" t="s">
        <v>414</v>
      </c>
      <c r="F186" s="37" t="s">
        <v>415</v>
      </c>
      <c r="G186" s="37">
        <v>94</v>
      </c>
      <c r="H186" s="37" t="s">
        <v>29</v>
      </c>
      <c r="I186" s="37" t="s">
        <v>113</v>
      </c>
      <c r="J186" s="34" t="s">
        <v>114</v>
      </c>
      <c r="K186" s="37" t="s">
        <v>29</v>
      </c>
      <c r="L186" s="36" t="s">
        <v>115</v>
      </c>
      <c r="M186">
        <v>185</v>
      </c>
      <c r="N186" t="s">
        <v>110</v>
      </c>
    </row>
    <row r="187" spans="1:14" ht="15.75" thickBot="1">
      <c r="A187" t="str">
        <f t="shared" si="2"/>
        <v>Páleník Matej</v>
      </c>
      <c r="B187" s="37" t="s">
        <v>11</v>
      </c>
      <c r="C187" s="34" t="s">
        <v>110</v>
      </c>
      <c r="D187" s="35">
        <v>33680</v>
      </c>
      <c r="E187" s="37" t="s">
        <v>416</v>
      </c>
      <c r="F187" s="37" t="s">
        <v>130</v>
      </c>
      <c r="G187" s="37">
        <v>92</v>
      </c>
      <c r="H187" s="37" t="s">
        <v>73</v>
      </c>
      <c r="I187" s="37" t="s">
        <v>113</v>
      </c>
      <c r="J187" s="34" t="s">
        <v>114</v>
      </c>
      <c r="K187" s="37" t="s">
        <v>73</v>
      </c>
      <c r="L187" s="36" t="s">
        <v>115</v>
      </c>
      <c r="M187">
        <v>186</v>
      </c>
      <c r="N187" t="s">
        <v>110</v>
      </c>
    </row>
    <row r="188" spans="1:14" ht="15.75" thickBot="1">
      <c r="A188" t="str">
        <f t="shared" si="2"/>
        <v>Panáková Barbora</v>
      </c>
      <c r="B188" s="37" t="s">
        <v>131</v>
      </c>
      <c r="C188" s="34" t="s">
        <v>110</v>
      </c>
      <c r="D188" s="35">
        <v>28475</v>
      </c>
      <c r="E188" s="37" t="s">
        <v>417</v>
      </c>
      <c r="F188" s="37" t="s">
        <v>405</v>
      </c>
      <c r="G188" s="37">
        <v>77</v>
      </c>
      <c r="H188" s="37" t="s">
        <v>69</v>
      </c>
      <c r="I188" s="37" t="s">
        <v>125</v>
      </c>
      <c r="J188" s="34" t="s">
        <v>114</v>
      </c>
      <c r="K188" s="37"/>
      <c r="L188" s="36"/>
      <c r="M188">
        <v>187</v>
      </c>
      <c r="N188" t="s">
        <v>110</v>
      </c>
    </row>
    <row r="189" spans="1:14" ht="15.75" thickBot="1">
      <c r="A189" t="str">
        <f t="shared" si="2"/>
        <v>Pastieriková Alexandra</v>
      </c>
      <c r="B189" s="37" t="s">
        <v>131</v>
      </c>
      <c r="C189" s="34" t="s">
        <v>110</v>
      </c>
      <c r="D189" s="35">
        <v>29104</v>
      </c>
      <c r="E189" s="37" t="s">
        <v>418</v>
      </c>
      <c r="F189" s="37" t="s">
        <v>419</v>
      </c>
      <c r="G189" s="37">
        <v>79</v>
      </c>
      <c r="H189" s="37" t="s">
        <v>39</v>
      </c>
      <c r="I189" s="37" t="s">
        <v>125</v>
      </c>
      <c r="J189" s="34" t="s">
        <v>114</v>
      </c>
      <c r="K189" s="37" t="s">
        <v>39</v>
      </c>
      <c r="L189" s="36" t="s">
        <v>134</v>
      </c>
      <c r="M189">
        <v>188</v>
      </c>
      <c r="N189" t="s">
        <v>110</v>
      </c>
    </row>
    <row r="190" spans="1:14" ht="15.75" thickBot="1">
      <c r="A190" t="str">
        <f t="shared" si="2"/>
        <v>Paulech Marek</v>
      </c>
      <c r="B190" s="37" t="s">
        <v>109</v>
      </c>
      <c r="C190" s="34" t="s">
        <v>110</v>
      </c>
      <c r="D190" s="35">
        <v>30905</v>
      </c>
      <c r="E190" s="37" t="s">
        <v>420</v>
      </c>
      <c r="F190" s="37" t="s">
        <v>258</v>
      </c>
      <c r="G190" s="37">
        <v>84</v>
      </c>
      <c r="H190" s="37" t="s">
        <v>42</v>
      </c>
      <c r="I190" s="37" t="s">
        <v>113</v>
      </c>
      <c r="J190" s="34" t="s">
        <v>114</v>
      </c>
      <c r="K190" s="37" t="s">
        <v>42</v>
      </c>
      <c r="L190" s="36" t="s">
        <v>115</v>
      </c>
      <c r="M190">
        <v>189</v>
      </c>
      <c r="N190" t="s">
        <v>110</v>
      </c>
    </row>
    <row r="191" spans="1:14" ht="15.75" thickBot="1">
      <c r="A191" t="str">
        <f t="shared" si="2"/>
        <v>Paulen Andrej</v>
      </c>
      <c r="B191" s="37" t="s">
        <v>11</v>
      </c>
      <c r="C191" s="34" t="s">
        <v>110</v>
      </c>
      <c r="D191" s="35">
        <v>34593</v>
      </c>
      <c r="E191" s="37" t="s">
        <v>421</v>
      </c>
      <c r="F191" s="37" t="s">
        <v>231</v>
      </c>
      <c r="G191" s="37">
        <v>94</v>
      </c>
      <c r="H191" s="37" t="s">
        <v>207</v>
      </c>
      <c r="I191" s="37" t="s">
        <v>113</v>
      </c>
      <c r="J191" s="34" t="s">
        <v>114</v>
      </c>
      <c r="K191" s="37" t="s">
        <v>207</v>
      </c>
      <c r="L191" s="36" t="s">
        <v>115</v>
      </c>
      <c r="M191">
        <v>190</v>
      </c>
      <c r="N191" t="s">
        <v>110</v>
      </c>
    </row>
    <row r="192" spans="1:14" ht="15.75" thickBot="1">
      <c r="A192" t="str">
        <f t="shared" si="2"/>
        <v>Pavlech Juraj</v>
      </c>
      <c r="B192" s="37" t="s">
        <v>109</v>
      </c>
      <c r="C192" s="34" t="s">
        <v>110</v>
      </c>
      <c r="D192" s="35">
        <v>27554</v>
      </c>
      <c r="E192" s="37" t="s">
        <v>422</v>
      </c>
      <c r="F192" s="37" t="s">
        <v>220</v>
      </c>
      <c r="G192" s="37">
        <v>75</v>
      </c>
      <c r="H192" s="37" t="s">
        <v>66</v>
      </c>
      <c r="I192" s="37" t="s">
        <v>113</v>
      </c>
      <c r="J192" s="34" t="s">
        <v>114</v>
      </c>
      <c r="K192" s="37" t="s">
        <v>66</v>
      </c>
      <c r="L192" s="36" t="s">
        <v>115</v>
      </c>
      <c r="M192">
        <v>191</v>
      </c>
      <c r="N192" t="s">
        <v>110</v>
      </c>
    </row>
    <row r="193" spans="1:14" ht="15.75" thickBot="1">
      <c r="A193" t="str">
        <f t="shared" si="2"/>
        <v>Pejpková Katarína</v>
      </c>
      <c r="B193" s="37" t="s">
        <v>122</v>
      </c>
      <c r="C193" s="34" t="s">
        <v>110</v>
      </c>
      <c r="D193" s="35">
        <v>32060</v>
      </c>
      <c r="E193" s="37" t="s">
        <v>423</v>
      </c>
      <c r="F193" s="37" t="s">
        <v>146</v>
      </c>
      <c r="G193" s="37">
        <v>87</v>
      </c>
      <c r="H193" s="37" t="s">
        <v>393</v>
      </c>
      <c r="I193" s="37" t="s">
        <v>125</v>
      </c>
      <c r="J193" s="34" t="s">
        <v>114</v>
      </c>
      <c r="K193" s="37"/>
      <c r="L193" s="36"/>
      <c r="M193">
        <v>192</v>
      </c>
      <c r="N193" t="s">
        <v>110</v>
      </c>
    </row>
    <row r="194" spans="1:14" ht="15.75" thickBot="1">
      <c r="A194" t="str">
        <f t="shared" si="2"/>
        <v>Pekár Martin</v>
      </c>
      <c r="B194" s="37" t="s">
        <v>109</v>
      </c>
      <c r="C194" s="34" t="s">
        <v>110</v>
      </c>
      <c r="D194" s="35">
        <v>29143</v>
      </c>
      <c r="E194" s="37" t="s">
        <v>424</v>
      </c>
      <c r="F194" s="37" t="s">
        <v>291</v>
      </c>
      <c r="G194" s="37">
        <v>79</v>
      </c>
      <c r="H194" s="37" t="s">
        <v>48</v>
      </c>
      <c r="I194" s="37" t="s">
        <v>113</v>
      </c>
      <c r="J194" s="34" t="s">
        <v>114</v>
      </c>
      <c r="K194" s="37" t="s">
        <v>48</v>
      </c>
      <c r="L194" s="36" t="s">
        <v>115</v>
      </c>
      <c r="M194">
        <v>193</v>
      </c>
      <c r="N194" t="s">
        <v>110</v>
      </c>
    </row>
    <row r="195" spans="1:14" ht="15.75" thickBot="1">
      <c r="A195" t="str">
        <f t="shared" ref="A195:A258" si="3">CONCATENATE(E195," ",F195)</f>
        <v>Peško Miroslav</v>
      </c>
      <c r="B195" s="37" t="s">
        <v>109</v>
      </c>
      <c r="C195" s="34" t="s">
        <v>110</v>
      </c>
      <c r="D195" s="35">
        <v>26540</v>
      </c>
      <c r="E195" s="37" t="s">
        <v>425</v>
      </c>
      <c r="F195" s="37" t="s">
        <v>148</v>
      </c>
      <c r="G195" s="37">
        <v>72</v>
      </c>
      <c r="H195" s="37" t="s">
        <v>28</v>
      </c>
      <c r="I195" s="37" t="s">
        <v>113</v>
      </c>
      <c r="J195" s="34" t="s">
        <v>114</v>
      </c>
      <c r="K195" s="37" t="s">
        <v>28</v>
      </c>
      <c r="L195" s="36" t="s">
        <v>115</v>
      </c>
      <c r="M195">
        <v>194</v>
      </c>
      <c r="N195" t="s">
        <v>110</v>
      </c>
    </row>
    <row r="196" spans="1:14" ht="15.75" thickBot="1">
      <c r="A196" t="str">
        <f t="shared" si="3"/>
        <v>Petrovič Pavol</v>
      </c>
      <c r="B196" s="37" t="s">
        <v>109</v>
      </c>
      <c r="C196" s="34" t="s">
        <v>110</v>
      </c>
      <c r="D196" s="35">
        <v>30323</v>
      </c>
      <c r="E196" s="37" t="s">
        <v>426</v>
      </c>
      <c r="F196" s="37" t="s">
        <v>137</v>
      </c>
      <c r="G196" s="37">
        <v>83</v>
      </c>
      <c r="H196" s="37" t="s">
        <v>50</v>
      </c>
      <c r="I196" s="37" t="s">
        <v>113</v>
      </c>
      <c r="J196" s="34" t="s">
        <v>114</v>
      </c>
      <c r="K196" s="37" t="s">
        <v>50</v>
      </c>
      <c r="L196" s="36" t="s">
        <v>115</v>
      </c>
      <c r="M196">
        <v>195</v>
      </c>
      <c r="N196" t="s">
        <v>110</v>
      </c>
    </row>
    <row r="197" spans="1:14" ht="15.75" thickBot="1">
      <c r="A197" t="str">
        <f t="shared" si="3"/>
        <v>Plánka Peter</v>
      </c>
      <c r="B197" s="37" t="s">
        <v>135</v>
      </c>
      <c r="C197" s="34" t="s">
        <v>110</v>
      </c>
      <c r="D197" s="35">
        <v>38247</v>
      </c>
      <c r="E197" s="37" t="s">
        <v>427</v>
      </c>
      <c r="F197" s="37" t="s">
        <v>187</v>
      </c>
      <c r="G197" s="37">
        <v>4</v>
      </c>
      <c r="H197" s="37" t="s">
        <v>138</v>
      </c>
      <c r="I197" s="37" t="s">
        <v>113</v>
      </c>
      <c r="J197" s="34" t="s">
        <v>114</v>
      </c>
      <c r="K197" s="37" t="s">
        <v>138</v>
      </c>
      <c r="L197" s="34" t="s">
        <v>139</v>
      </c>
      <c r="M197">
        <v>196</v>
      </c>
      <c r="N197" t="s">
        <v>110</v>
      </c>
    </row>
    <row r="198" spans="1:14" ht="15.75" thickBot="1">
      <c r="A198" t="str">
        <f t="shared" si="3"/>
        <v>Planková Miriam</v>
      </c>
      <c r="B198" s="37" t="s">
        <v>131</v>
      </c>
      <c r="C198" s="34" t="s">
        <v>110</v>
      </c>
      <c r="D198" s="35">
        <v>27722</v>
      </c>
      <c r="E198" s="37" t="s">
        <v>428</v>
      </c>
      <c r="F198" s="37" t="s">
        <v>429</v>
      </c>
      <c r="G198" s="37">
        <v>75</v>
      </c>
      <c r="H198" s="37" t="s">
        <v>68</v>
      </c>
      <c r="I198" s="37" t="s">
        <v>125</v>
      </c>
      <c r="J198" s="34" t="s">
        <v>114</v>
      </c>
      <c r="K198" s="37"/>
      <c r="L198" s="36"/>
      <c r="M198">
        <v>197</v>
      </c>
      <c r="N198" t="s">
        <v>110</v>
      </c>
    </row>
    <row r="199" spans="1:14" ht="15.75" thickBot="1">
      <c r="A199" t="str">
        <f t="shared" si="3"/>
        <v>Polohová Zuzana</v>
      </c>
      <c r="B199" s="37" t="s">
        <v>131</v>
      </c>
      <c r="C199" s="34" t="s">
        <v>110</v>
      </c>
      <c r="D199" s="35">
        <v>30123</v>
      </c>
      <c r="E199" s="37" t="s">
        <v>430</v>
      </c>
      <c r="F199" s="37" t="s">
        <v>156</v>
      </c>
      <c r="G199" s="37">
        <v>82</v>
      </c>
      <c r="H199" s="37" t="s">
        <v>58</v>
      </c>
      <c r="I199" s="37" t="s">
        <v>125</v>
      </c>
      <c r="J199" s="34" t="s">
        <v>114</v>
      </c>
      <c r="K199" s="37" t="s">
        <v>58</v>
      </c>
      <c r="L199" s="36" t="s">
        <v>134</v>
      </c>
      <c r="M199">
        <v>198</v>
      </c>
      <c r="N199" t="s">
        <v>110</v>
      </c>
    </row>
    <row r="200" spans="1:14" ht="15.75" thickBot="1">
      <c r="A200" t="str">
        <f t="shared" si="3"/>
        <v>Polončák Damián</v>
      </c>
      <c r="B200" s="37" t="s">
        <v>135</v>
      </c>
      <c r="C200" s="34" t="s">
        <v>110</v>
      </c>
      <c r="D200" s="35">
        <v>37453</v>
      </c>
      <c r="E200" s="37" t="s">
        <v>431</v>
      </c>
      <c r="F200" s="37" t="s">
        <v>432</v>
      </c>
      <c r="G200" s="37">
        <v>2</v>
      </c>
      <c r="H200" s="37" t="s">
        <v>71</v>
      </c>
      <c r="I200" s="37" t="s">
        <v>113</v>
      </c>
      <c r="J200" s="34" t="s">
        <v>114</v>
      </c>
      <c r="K200" s="37" t="s">
        <v>71</v>
      </c>
      <c r="L200" s="34" t="s">
        <v>139</v>
      </c>
      <c r="M200">
        <v>199</v>
      </c>
      <c r="N200" t="s">
        <v>110</v>
      </c>
    </row>
    <row r="201" spans="1:14" ht="15.75" thickBot="1">
      <c r="A201" t="str">
        <f t="shared" si="3"/>
        <v>Portášík Peter</v>
      </c>
      <c r="B201" s="37" t="s">
        <v>109</v>
      </c>
      <c r="C201" s="34" t="s">
        <v>110</v>
      </c>
      <c r="D201" s="35">
        <v>23235</v>
      </c>
      <c r="E201" s="37" t="s">
        <v>433</v>
      </c>
      <c r="F201" s="37" t="s">
        <v>187</v>
      </c>
      <c r="G201" s="37">
        <v>63</v>
      </c>
      <c r="H201" s="37" t="s">
        <v>64</v>
      </c>
      <c r="I201" s="37" t="s">
        <v>113</v>
      </c>
      <c r="J201" s="34" t="s">
        <v>114</v>
      </c>
      <c r="K201" s="37" t="s">
        <v>64</v>
      </c>
      <c r="L201" s="36" t="s">
        <v>115</v>
      </c>
      <c r="M201">
        <v>200</v>
      </c>
      <c r="N201" t="s">
        <v>110</v>
      </c>
    </row>
    <row r="202" spans="1:14" ht="15.75" thickBot="1">
      <c r="A202" t="str">
        <f t="shared" si="3"/>
        <v>Portášikova Anna</v>
      </c>
      <c r="B202" s="37" t="s">
        <v>131</v>
      </c>
      <c r="C202" s="34" t="s">
        <v>110</v>
      </c>
      <c r="D202" s="35">
        <v>23197</v>
      </c>
      <c r="E202" s="37" t="s">
        <v>434</v>
      </c>
      <c r="F202" s="37" t="s">
        <v>133</v>
      </c>
      <c r="G202" s="37">
        <v>63</v>
      </c>
      <c r="H202" s="37" t="s">
        <v>91</v>
      </c>
      <c r="I202" s="37" t="s">
        <v>125</v>
      </c>
      <c r="J202" s="34" t="s">
        <v>114</v>
      </c>
      <c r="K202" s="37"/>
      <c r="L202" s="36"/>
      <c r="M202">
        <v>201</v>
      </c>
      <c r="N202" t="s">
        <v>110</v>
      </c>
    </row>
    <row r="203" spans="1:14" ht="15.75" thickBot="1">
      <c r="A203" t="str">
        <f t="shared" si="3"/>
        <v>Pršek Henrich</v>
      </c>
      <c r="B203" s="37" t="s">
        <v>109</v>
      </c>
      <c r="C203" s="34" t="s">
        <v>110</v>
      </c>
      <c r="D203" s="35">
        <v>26037</v>
      </c>
      <c r="E203" s="37" t="s">
        <v>435</v>
      </c>
      <c r="F203" s="37" t="s">
        <v>253</v>
      </c>
      <c r="G203" s="37">
        <v>71</v>
      </c>
      <c r="H203" s="37" t="s">
        <v>39</v>
      </c>
      <c r="I203" s="37" t="s">
        <v>113</v>
      </c>
      <c r="J203" s="34" t="s">
        <v>114</v>
      </c>
      <c r="K203" s="37" t="s">
        <v>39</v>
      </c>
      <c r="L203" s="36" t="s">
        <v>115</v>
      </c>
      <c r="M203">
        <v>202</v>
      </c>
      <c r="N203" t="s">
        <v>110</v>
      </c>
    </row>
    <row r="204" spans="1:14" ht="15.75" thickBot="1">
      <c r="A204" t="str">
        <f t="shared" si="3"/>
        <v>Psota Andrej</v>
      </c>
      <c r="B204" s="37" t="s">
        <v>109</v>
      </c>
      <c r="C204" s="34" t="s">
        <v>110</v>
      </c>
      <c r="D204" s="35">
        <v>25831</v>
      </c>
      <c r="E204" s="37" t="s">
        <v>436</v>
      </c>
      <c r="F204" s="37" t="s">
        <v>231</v>
      </c>
      <c r="G204" s="37">
        <v>70</v>
      </c>
      <c r="H204" s="37" t="s">
        <v>64</v>
      </c>
      <c r="I204" s="37" t="s">
        <v>113</v>
      </c>
      <c r="J204" s="34" t="s">
        <v>114</v>
      </c>
      <c r="K204" s="37" t="s">
        <v>64</v>
      </c>
      <c r="L204" s="36" t="s">
        <v>115</v>
      </c>
      <c r="M204">
        <v>203</v>
      </c>
      <c r="N204" t="s">
        <v>110</v>
      </c>
    </row>
    <row r="205" spans="1:14" ht="15.75" thickBot="1">
      <c r="A205" t="str">
        <f t="shared" si="3"/>
        <v>Pšenák Lukáš</v>
      </c>
      <c r="B205" s="37" t="s">
        <v>109</v>
      </c>
      <c r="C205" s="34" t="s">
        <v>110</v>
      </c>
      <c r="D205" s="35">
        <v>29626</v>
      </c>
      <c r="E205" s="37" t="s">
        <v>437</v>
      </c>
      <c r="F205" s="37" t="s">
        <v>206</v>
      </c>
      <c r="G205" s="37">
        <v>81</v>
      </c>
      <c r="H205" s="37" t="s">
        <v>31</v>
      </c>
      <c r="I205" s="37" t="s">
        <v>113</v>
      </c>
      <c r="J205" s="34" t="s">
        <v>114</v>
      </c>
      <c r="K205" s="37" t="s">
        <v>31</v>
      </c>
      <c r="L205" s="36" t="s">
        <v>115</v>
      </c>
      <c r="M205">
        <v>204</v>
      </c>
      <c r="N205" t="s">
        <v>110</v>
      </c>
    </row>
    <row r="206" spans="1:14" ht="15.75" thickBot="1">
      <c r="A206" t="str">
        <f t="shared" si="3"/>
        <v>Pukalovičová Petra</v>
      </c>
      <c r="B206" s="37" t="s">
        <v>131</v>
      </c>
      <c r="C206" s="34" t="s">
        <v>110</v>
      </c>
      <c r="D206" s="35">
        <v>30981</v>
      </c>
      <c r="E206" s="37" t="s">
        <v>438</v>
      </c>
      <c r="F206" s="37" t="s">
        <v>362</v>
      </c>
      <c r="G206" s="37">
        <v>84</v>
      </c>
      <c r="H206" s="37" t="s">
        <v>83</v>
      </c>
      <c r="I206" s="37" t="s">
        <v>125</v>
      </c>
      <c r="J206" s="34" t="s">
        <v>114</v>
      </c>
      <c r="K206" s="37" t="s">
        <v>83</v>
      </c>
      <c r="L206" s="36" t="s">
        <v>134</v>
      </c>
      <c r="M206">
        <v>205</v>
      </c>
      <c r="N206" t="s">
        <v>110</v>
      </c>
    </row>
    <row r="207" spans="1:14" ht="15.75" thickBot="1">
      <c r="A207" t="str">
        <f t="shared" si="3"/>
        <v>Puškár Michal</v>
      </c>
      <c r="B207" s="37" t="s">
        <v>11</v>
      </c>
      <c r="C207" s="34" t="s">
        <v>110</v>
      </c>
      <c r="D207" s="35">
        <v>31600</v>
      </c>
      <c r="E207" s="37" t="s">
        <v>439</v>
      </c>
      <c r="F207" s="37" t="s">
        <v>178</v>
      </c>
      <c r="G207" s="37">
        <v>86</v>
      </c>
      <c r="H207" s="37" t="s">
        <v>55</v>
      </c>
      <c r="I207" s="37" t="s">
        <v>113</v>
      </c>
      <c r="J207" s="34" t="s">
        <v>114</v>
      </c>
      <c r="K207" s="37" t="s">
        <v>55</v>
      </c>
      <c r="L207" s="36" t="s">
        <v>115</v>
      </c>
      <c r="M207">
        <v>206</v>
      </c>
      <c r="N207" t="s">
        <v>110</v>
      </c>
    </row>
    <row r="208" spans="1:14" ht="15.75" thickBot="1">
      <c r="A208" t="str">
        <f t="shared" si="3"/>
        <v>Radler Radovan</v>
      </c>
      <c r="B208" s="37" t="s">
        <v>11</v>
      </c>
      <c r="C208" s="34" t="s">
        <v>110</v>
      </c>
      <c r="D208" s="35">
        <v>36044</v>
      </c>
      <c r="E208" s="37" t="s">
        <v>440</v>
      </c>
      <c r="F208" s="37" t="s">
        <v>441</v>
      </c>
      <c r="G208" s="37">
        <v>98</v>
      </c>
      <c r="H208" s="37" t="s">
        <v>65</v>
      </c>
      <c r="I208" s="37" t="s">
        <v>113</v>
      </c>
      <c r="J208" s="34" t="s">
        <v>114</v>
      </c>
      <c r="K208" s="37" t="s">
        <v>65</v>
      </c>
      <c r="L208" s="36" t="s">
        <v>115</v>
      </c>
      <c r="M208">
        <v>207</v>
      </c>
      <c r="N208" t="s">
        <v>110</v>
      </c>
    </row>
    <row r="209" spans="1:14" ht="15.75" thickBot="1">
      <c r="A209" t="str">
        <f t="shared" si="3"/>
        <v>Rafaj Lukáš</v>
      </c>
      <c r="B209" s="37" t="s">
        <v>11</v>
      </c>
      <c r="C209" s="34" t="s">
        <v>110</v>
      </c>
      <c r="D209" s="35">
        <v>34123</v>
      </c>
      <c r="E209" s="37" t="s">
        <v>442</v>
      </c>
      <c r="F209" s="37" t="s">
        <v>206</v>
      </c>
      <c r="G209" s="37">
        <v>93</v>
      </c>
      <c r="H209" s="37" t="s">
        <v>52</v>
      </c>
      <c r="I209" s="37" t="s">
        <v>113</v>
      </c>
      <c r="J209" s="34" t="s">
        <v>114</v>
      </c>
      <c r="K209" s="37" t="s">
        <v>52</v>
      </c>
      <c r="L209" s="36" t="s">
        <v>115</v>
      </c>
      <c r="M209">
        <v>208</v>
      </c>
      <c r="N209" t="s">
        <v>110</v>
      </c>
    </row>
    <row r="210" spans="1:14" ht="15.75" thickBot="1">
      <c r="A210" t="str">
        <f t="shared" si="3"/>
        <v>Rehuš Ľubomír</v>
      </c>
      <c r="B210" s="37" t="s">
        <v>11</v>
      </c>
      <c r="C210" s="34" t="s">
        <v>110</v>
      </c>
      <c r="D210" s="35">
        <v>31205</v>
      </c>
      <c r="E210" s="37" t="s">
        <v>443</v>
      </c>
      <c r="F210" s="37" t="s">
        <v>180</v>
      </c>
      <c r="G210" s="37">
        <v>85</v>
      </c>
      <c r="H210" s="37" t="s">
        <v>64</v>
      </c>
      <c r="I210" s="37" t="s">
        <v>113</v>
      </c>
      <c r="J210" s="34" t="s">
        <v>114</v>
      </c>
      <c r="K210" s="37" t="s">
        <v>64</v>
      </c>
      <c r="L210" s="36" t="s">
        <v>115</v>
      </c>
      <c r="M210">
        <v>209</v>
      </c>
      <c r="N210" t="s">
        <v>110</v>
      </c>
    </row>
    <row r="211" spans="1:14" ht="15.75" thickBot="1">
      <c r="A211" t="str">
        <f t="shared" si="3"/>
        <v>Resslová Kristína</v>
      </c>
      <c r="B211" s="37" t="s">
        <v>122</v>
      </c>
      <c r="C211" s="34" t="s">
        <v>110</v>
      </c>
      <c r="D211" s="35">
        <v>31430</v>
      </c>
      <c r="E211" s="37" t="s">
        <v>444</v>
      </c>
      <c r="F211" s="37" t="s">
        <v>293</v>
      </c>
      <c r="G211" s="37">
        <v>86</v>
      </c>
      <c r="H211" s="37" t="s">
        <v>93</v>
      </c>
      <c r="I211" s="37" t="s">
        <v>125</v>
      </c>
      <c r="J211" s="34" t="s">
        <v>114</v>
      </c>
      <c r="K211" s="37" t="s">
        <v>93</v>
      </c>
      <c r="L211" s="36" t="s">
        <v>134</v>
      </c>
      <c r="M211">
        <v>210</v>
      </c>
      <c r="N211" t="s">
        <v>110</v>
      </c>
    </row>
    <row r="212" spans="1:14" ht="15.75" thickBot="1">
      <c r="A212" t="str">
        <f t="shared" si="3"/>
        <v>Roháčová Radka</v>
      </c>
      <c r="B212" s="37" t="s">
        <v>131</v>
      </c>
      <c r="C212" s="34" t="s">
        <v>110</v>
      </c>
      <c r="D212" s="35">
        <v>28181</v>
      </c>
      <c r="E212" s="37" t="s">
        <v>445</v>
      </c>
      <c r="F212" s="37" t="s">
        <v>446</v>
      </c>
      <c r="G212" s="37">
        <v>77</v>
      </c>
      <c r="H212" s="37" t="s">
        <v>93</v>
      </c>
      <c r="I212" s="37" t="s">
        <v>125</v>
      </c>
      <c r="J212" s="34" t="s">
        <v>114</v>
      </c>
      <c r="K212" s="37" t="s">
        <v>93</v>
      </c>
      <c r="L212" s="36" t="s">
        <v>134</v>
      </c>
      <c r="M212">
        <v>211</v>
      </c>
      <c r="N212" t="s">
        <v>110</v>
      </c>
    </row>
    <row r="213" spans="1:14" ht="15.75" thickBot="1">
      <c r="A213" t="str">
        <f t="shared" si="3"/>
        <v>Rosa Dávid</v>
      </c>
      <c r="B213" s="37" t="s">
        <v>135</v>
      </c>
      <c r="C213" s="34" t="s">
        <v>110</v>
      </c>
      <c r="D213" s="35">
        <v>37040</v>
      </c>
      <c r="E213" s="37" t="s">
        <v>447</v>
      </c>
      <c r="F213" s="37" t="s">
        <v>260</v>
      </c>
      <c r="G213" s="37">
        <v>1</v>
      </c>
      <c r="H213" s="37" t="s">
        <v>70</v>
      </c>
      <c r="I213" s="37" t="s">
        <v>113</v>
      </c>
      <c r="J213" s="34" t="s">
        <v>114</v>
      </c>
      <c r="K213" s="37" t="s">
        <v>70</v>
      </c>
      <c r="L213" s="34" t="s">
        <v>139</v>
      </c>
      <c r="M213">
        <v>212</v>
      </c>
      <c r="N213" t="s">
        <v>110</v>
      </c>
    </row>
    <row r="214" spans="1:14" ht="15.75" thickBot="1">
      <c r="A214" t="str">
        <f t="shared" si="3"/>
        <v>Sahajda Tibor</v>
      </c>
      <c r="B214" s="37" t="s">
        <v>11</v>
      </c>
      <c r="C214" s="34" t="s">
        <v>110</v>
      </c>
      <c r="D214" s="35">
        <v>33225</v>
      </c>
      <c r="E214" s="37" t="s">
        <v>448</v>
      </c>
      <c r="F214" s="37" t="s">
        <v>297</v>
      </c>
      <c r="G214" s="37">
        <v>90</v>
      </c>
      <c r="H214" s="37" t="s">
        <v>53</v>
      </c>
      <c r="I214" s="37" t="s">
        <v>113</v>
      </c>
      <c r="J214" s="34" t="s">
        <v>114</v>
      </c>
      <c r="K214" s="37" t="s">
        <v>53</v>
      </c>
      <c r="L214" s="36" t="s">
        <v>115</v>
      </c>
      <c r="M214">
        <v>213</v>
      </c>
      <c r="N214" t="s">
        <v>110</v>
      </c>
    </row>
    <row r="215" spans="1:14" ht="15.75" thickBot="1">
      <c r="A215" t="str">
        <f t="shared" si="3"/>
        <v>Segešová Mária</v>
      </c>
      <c r="B215" s="37" t="s">
        <v>131</v>
      </c>
      <c r="C215" s="34" t="s">
        <v>110</v>
      </c>
      <c r="D215" s="35">
        <v>29286</v>
      </c>
      <c r="E215" s="37" t="s">
        <v>449</v>
      </c>
      <c r="F215" s="37" t="s">
        <v>170</v>
      </c>
      <c r="G215" s="37">
        <v>80</v>
      </c>
      <c r="H215" s="37" t="s">
        <v>67</v>
      </c>
      <c r="I215" s="37" t="s">
        <v>125</v>
      </c>
      <c r="J215" s="34" t="s">
        <v>114</v>
      </c>
      <c r="K215" s="37"/>
      <c r="L215" s="36"/>
      <c r="M215">
        <v>214</v>
      </c>
      <c r="N215" t="s">
        <v>110</v>
      </c>
    </row>
    <row r="216" spans="1:14" ht="15.75" thickBot="1">
      <c r="A216" t="str">
        <f t="shared" si="3"/>
        <v>Seidlová Jana</v>
      </c>
      <c r="B216" s="37" t="s">
        <v>131</v>
      </c>
      <c r="C216" s="34" t="s">
        <v>110</v>
      </c>
      <c r="D216" s="35">
        <v>26694</v>
      </c>
      <c r="E216" s="37" t="s">
        <v>450</v>
      </c>
      <c r="F216" s="37" t="s">
        <v>144</v>
      </c>
      <c r="G216" s="37">
        <v>73</v>
      </c>
      <c r="H216" s="37" t="s">
        <v>67</v>
      </c>
      <c r="I216" s="37" t="s">
        <v>125</v>
      </c>
      <c r="J216" s="34" t="s">
        <v>114</v>
      </c>
      <c r="K216" s="37"/>
      <c r="L216" s="36"/>
      <c r="M216">
        <v>215</v>
      </c>
      <c r="N216" t="s">
        <v>110</v>
      </c>
    </row>
    <row r="217" spans="1:14" ht="15.75" thickBot="1">
      <c r="A217" t="str">
        <f t="shared" si="3"/>
        <v>Schieber Matej</v>
      </c>
      <c r="B217" s="37" t="s">
        <v>11</v>
      </c>
      <c r="C217" s="34" t="s">
        <v>110</v>
      </c>
      <c r="D217" s="35">
        <v>35222</v>
      </c>
      <c r="E217" s="37" t="s">
        <v>451</v>
      </c>
      <c r="F217" s="37" t="s">
        <v>130</v>
      </c>
      <c r="G217" s="37">
        <v>96</v>
      </c>
      <c r="H217" s="37" t="s">
        <v>49</v>
      </c>
      <c r="I217" s="37" t="s">
        <v>113</v>
      </c>
      <c r="J217" s="34" t="s">
        <v>114</v>
      </c>
      <c r="K217" s="37" t="s">
        <v>49</v>
      </c>
      <c r="L217" s="36" t="s">
        <v>115</v>
      </c>
      <c r="M217">
        <v>216</v>
      </c>
      <c r="N217" t="s">
        <v>110</v>
      </c>
    </row>
    <row r="218" spans="1:14" ht="15.75" thickBot="1">
      <c r="A218" t="str">
        <f t="shared" si="3"/>
        <v>Schweitzerová Marcela</v>
      </c>
      <c r="B218" s="37" t="s">
        <v>122</v>
      </c>
      <c r="C218" s="34" t="s">
        <v>110</v>
      </c>
      <c r="D218" s="35">
        <v>33187</v>
      </c>
      <c r="E218" s="37" t="s">
        <v>452</v>
      </c>
      <c r="F218" s="37" t="s">
        <v>453</v>
      </c>
      <c r="G218" s="37">
        <v>90</v>
      </c>
      <c r="H218" s="37" t="s">
        <v>28</v>
      </c>
      <c r="I218" s="37" t="s">
        <v>125</v>
      </c>
      <c r="J218" s="34" t="s">
        <v>114</v>
      </c>
      <c r="K218" s="37" t="s">
        <v>28</v>
      </c>
      <c r="L218" s="36" t="s">
        <v>134</v>
      </c>
      <c r="M218">
        <v>217</v>
      </c>
      <c r="N218" t="s">
        <v>110</v>
      </c>
    </row>
    <row r="219" spans="1:14" ht="15.75" thickBot="1">
      <c r="A219" t="str">
        <f t="shared" si="3"/>
        <v>Skala Tomáš</v>
      </c>
      <c r="B219" s="37" t="s">
        <v>11</v>
      </c>
      <c r="C219" s="34" t="s">
        <v>110</v>
      </c>
      <c r="D219" s="35">
        <v>34847</v>
      </c>
      <c r="E219" s="37" t="s">
        <v>454</v>
      </c>
      <c r="F219" s="37" t="s">
        <v>283</v>
      </c>
      <c r="G219" s="37">
        <v>95</v>
      </c>
      <c r="H219" s="37" t="s">
        <v>41</v>
      </c>
      <c r="I219" s="37" t="s">
        <v>113</v>
      </c>
      <c r="J219" s="34" t="s">
        <v>114</v>
      </c>
      <c r="K219" s="37" t="s">
        <v>41</v>
      </c>
      <c r="L219" s="36" t="s">
        <v>115</v>
      </c>
      <c r="M219">
        <v>218</v>
      </c>
      <c r="N219" t="s">
        <v>110</v>
      </c>
    </row>
    <row r="220" spans="1:14" ht="15.75" thickBot="1">
      <c r="A220" t="str">
        <f t="shared" si="3"/>
        <v>Slivka Pavol</v>
      </c>
      <c r="B220" s="37" t="s">
        <v>135</v>
      </c>
      <c r="C220" s="34" t="s">
        <v>110</v>
      </c>
      <c r="D220" s="35">
        <v>36961</v>
      </c>
      <c r="E220" s="37" t="s">
        <v>455</v>
      </c>
      <c r="F220" s="37" t="s">
        <v>137</v>
      </c>
      <c r="G220" s="37">
        <v>1</v>
      </c>
      <c r="H220" s="37" t="s">
        <v>67</v>
      </c>
      <c r="I220" s="37" t="s">
        <v>113</v>
      </c>
      <c r="J220" s="34" t="s">
        <v>114</v>
      </c>
      <c r="K220" s="37"/>
      <c r="L220" s="34"/>
      <c r="M220">
        <v>219</v>
      </c>
      <c r="N220" t="s">
        <v>110</v>
      </c>
    </row>
    <row r="221" spans="1:14" ht="15.75" thickBot="1">
      <c r="A221" t="str">
        <f t="shared" si="3"/>
        <v>Sopko Ján</v>
      </c>
      <c r="B221" s="37" t="s">
        <v>11</v>
      </c>
      <c r="C221" s="34" t="s">
        <v>110</v>
      </c>
      <c r="D221" s="35">
        <v>35382</v>
      </c>
      <c r="E221" s="37" t="s">
        <v>456</v>
      </c>
      <c r="F221" s="37" t="s">
        <v>182</v>
      </c>
      <c r="G221" s="37">
        <v>96</v>
      </c>
      <c r="H221" s="37" t="s">
        <v>74</v>
      </c>
      <c r="I221" s="37" t="s">
        <v>113</v>
      </c>
      <c r="J221" s="34" t="s">
        <v>114</v>
      </c>
      <c r="K221" s="37" t="s">
        <v>74</v>
      </c>
      <c r="L221" s="36" t="s">
        <v>115</v>
      </c>
      <c r="M221">
        <v>220</v>
      </c>
      <c r="N221" t="s">
        <v>110</v>
      </c>
    </row>
    <row r="222" spans="1:14" ht="15.75" thickBot="1">
      <c r="A222" t="str">
        <f t="shared" si="3"/>
        <v>Srnec Damián</v>
      </c>
      <c r="B222" s="37" t="s">
        <v>135</v>
      </c>
      <c r="C222" s="34" t="s">
        <v>110</v>
      </c>
      <c r="D222" s="35">
        <v>37736</v>
      </c>
      <c r="E222" s="37" t="s">
        <v>457</v>
      </c>
      <c r="F222" s="37" t="s">
        <v>432</v>
      </c>
      <c r="G222" s="37">
        <v>3</v>
      </c>
      <c r="H222" s="37" t="s">
        <v>44</v>
      </c>
      <c r="I222" s="37" t="s">
        <v>113</v>
      </c>
      <c r="J222" s="34" t="s">
        <v>114</v>
      </c>
      <c r="K222" s="37" t="s">
        <v>44</v>
      </c>
      <c r="L222" s="34" t="s">
        <v>139</v>
      </c>
      <c r="M222">
        <v>221</v>
      </c>
      <c r="N222" t="s">
        <v>110</v>
      </c>
    </row>
    <row r="223" spans="1:14" ht="15.75" thickBot="1">
      <c r="A223" t="str">
        <f t="shared" si="3"/>
        <v>Straka Ján</v>
      </c>
      <c r="B223" s="37" t="s">
        <v>109</v>
      </c>
      <c r="C223" s="34" t="s">
        <v>110</v>
      </c>
      <c r="D223" s="35">
        <v>23754</v>
      </c>
      <c r="E223" s="37" t="s">
        <v>458</v>
      </c>
      <c r="F223" s="37" t="s">
        <v>182</v>
      </c>
      <c r="G223" s="37">
        <v>65</v>
      </c>
      <c r="H223" s="37" t="s">
        <v>43</v>
      </c>
      <c r="I223" s="37" t="s">
        <v>113</v>
      </c>
      <c r="J223" s="34" t="s">
        <v>114</v>
      </c>
      <c r="K223" s="37" t="s">
        <v>43</v>
      </c>
      <c r="L223" s="36" t="s">
        <v>115</v>
      </c>
      <c r="M223">
        <v>222</v>
      </c>
      <c r="N223" t="s">
        <v>110</v>
      </c>
    </row>
    <row r="224" spans="1:14" ht="15.75" thickBot="1">
      <c r="A224" t="str">
        <f t="shared" si="3"/>
        <v>Strežo Michal</v>
      </c>
      <c r="B224" s="37" t="s">
        <v>11</v>
      </c>
      <c r="C224" s="34" t="s">
        <v>110</v>
      </c>
      <c r="D224" s="35">
        <v>33014</v>
      </c>
      <c r="E224" s="37" t="s">
        <v>459</v>
      </c>
      <c r="F224" s="37" t="s">
        <v>178</v>
      </c>
      <c r="G224" s="37">
        <v>90</v>
      </c>
      <c r="H224" s="37" t="s">
        <v>31</v>
      </c>
      <c r="I224" s="37" t="s">
        <v>113</v>
      </c>
      <c r="J224" s="34" t="s">
        <v>114</v>
      </c>
      <c r="K224" s="37" t="s">
        <v>31</v>
      </c>
      <c r="L224" s="36" t="s">
        <v>115</v>
      </c>
      <c r="M224">
        <v>223</v>
      </c>
      <c r="N224" t="s">
        <v>110</v>
      </c>
    </row>
    <row r="225" spans="1:14" ht="15.75" thickBot="1">
      <c r="A225" t="str">
        <f t="shared" si="3"/>
        <v>Suchý Gabriel</v>
      </c>
      <c r="B225" s="37" t="s">
        <v>135</v>
      </c>
      <c r="C225" s="34" t="s">
        <v>110</v>
      </c>
      <c r="D225" s="35">
        <v>38319</v>
      </c>
      <c r="E225" s="37" t="s">
        <v>460</v>
      </c>
      <c r="F225" s="37" t="s">
        <v>185</v>
      </c>
      <c r="G225" s="37">
        <v>4</v>
      </c>
      <c r="H225" s="37" t="s">
        <v>88</v>
      </c>
      <c r="I225" s="37" t="s">
        <v>113</v>
      </c>
      <c r="J225" s="34" t="s">
        <v>114</v>
      </c>
      <c r="K225" s="37"/>
      <c r="L225" s="34"/>
      <c r="M225">
        <v>224</v>
      </c>
      <c r="N225" t="s">
        <v>110</v>
      </c>
    </row>
    <row r="226" spans="1:14" ht="15.75" thickBot="1">
      <c r="A226" t="str">
        <f t="shared" si="3"/>
        <v>Svisták Mário</v>
      </c>
      <c r="B226" s="37" t="s">
        <v>109</v>
      </c>
      <c r="C226" s="34" t="s">
        <v>110</v>
      </c>
      <c r="D226" s="35">
        <v>28123</v>
      </c>
      <c r="E226" s="37" t="s">
        <v>461</v>
      </c>
      <c r="F226" s="37" t="s">
        <v>462</v>
      </c>
      <c r="G226" s="37">
        <v>76</v>
      </c>
      <c r="H226" s="37" t="s">
        <v>118</v>
      </c>
      <c r="I226" s="37" t="s">
        <v>113</v>
      </c>
      <c r="J226" s="34" t="s">
        <v>114</v>
      </c>
      <c r="K226" s="37" t="s">
        <v>118</v>
      </c>
      <c r="L226" s="36" t="s">
        <v>115</v>
      </c>
      <c r="M226">
        <v>225</v>
      </c>
      <c r="N226" t="s">
        <v>110</v>
      </c>
    </row>
    <row r="227" spans="1:14" ht="15.75" thickBot="1">
      <c r="A227" t="str">
        <f t="shared" si="3"/>
        <v>Szarka Gerg</v>
      </c>
      <c r="B227" s="37" t="s">
        <v>135</v>
      </c>
      <c r="C227" s="34" t="s">
        <v>110</v>
      </c>
      <c r="D227" s="35">
        <v>37957</v>
      </c>
      <c r="E227" s="37" t="s">
        <v>463</v>
      </c>
      <c r="F227" s="37" t="s">
        <v>464</v>
      </c>
      <c r="G227" s="37">
        <v>3</v>
      </c>
      <c r="H227" s="37" t="s">
        <v>44</v>
      </c>
      <c r="I227" s="37" t="s">
        <v>113</v>
      </c>
      <c r="J227" s="34" t="s">
        <v>114</v>
      </c>
      <c r="K227" s="37" t="s">
        <v>44</v>
      </c>
      <c r="L227" s="34" t="s">
        <v>139</v>
      </c>
      <c r="M227">
        <v>226</v>
      </c>
      <c r="N227" t="s">
        <v>110</v>
      </c>
    </row>
    <row r="228" spans="1:14" ht="15.75" thickBot="1">
      <c r="A228" t="str">
        <f t="shared" si="3"/>
        <v>Šalátek Pavol</v>
      </c>
      <c r="B228" s="37" t="s">
        <v>109</v>
      </c>
      <c r="C228" s="34" t="s">
        <v>110</v>
      </c>
      <c r="D228" s="35">
        <v>27545</v>
      </c>
      <c r="E228" s="37" t="s">
        <v>465</v>
      </c>
      <c r="F228" s="37" t="s">
        <v>137</v>
      </c>
      <c r="G228" s="37">
        <v>75</v>
      </c>
      <c r="H228" s="37" t="s">
        <v>75</v>
      </c>
      <c r="I228" s="37" t="s">
        <v>113</v>
      </c>
      <c r="J228" s="34" t="s">
        <v>114</v>
      </c>
      <c r="K228" s="37" t="s">
        <v>75</v>
      </c>
      <c r="L228" s="36" t="s">
        <v>115</v>
      </c>
      <c r="M228">
        <v>227</v>
      </c>
      <c r="N228" t="s">
        <v>110</v>
      </c>
    </row>
    <row r="229" spans="1:14" ht="15.75" thickBot="1">
      <c r="A229" t="str">
        <f t="shared" si="3"/>
        <v>Šefčík Marek</v>
      </c>
      <c r="B229" s="37" t="s">
        <v>109</v>
      </c>
      <c r="C229" s="34" t="s">
        <v>110</v>
      </c>
      <c r="D229" s="35">
        <v>28223</v>
      </c>
      <c r="E229" s="37" t="s">
        <v>466</v>
      </c>
      <c r="F229" s="37" t="s">
        <v>258</v>
      </c>
      <c r="G229" s="37">
        <v>77</v>
      </c>
      <c r="H229" s="37" t="s">
        <v>30</v>
      </c>
      <c r="I229" s="37" t="s">
        <v>113</v>
      </c>
      <c r="J229" s="34" t="s">
        <v>114</v>
      </c>
      <c r="K229" s="37" t="s">
        <v>30</v>
      </c>
      <c r="L229" s="36" t="s">
        <v>115</v>
      </c>
      <c r="M229">
        <v>228</v>
      </c>
      <c r="N229" t="s">
        <v>110</v>
      </c>
    </row>
    <row r="230" spans="1:14" ht="15.75" thickBot="1">
      <c r="A230" t="str">
        <f t="shared" si="3"/>
        <v>Šefčíková Martina</v>
      </c>
      <c r="B230" s="37" t="s">
        <v>131</v>
      </c>
      <c r="C230" s="34" t="s">
        <v>110</v>
      </c>
      <c r="D230" s="35">
        <v>28244</v>
      </c>
      <c r="E230" s="37" t="s">
        <v>467</v>
      </c>
      <c r="F230" s="37" t="s">
        <v>468</v>
      </c>
      <c r="G230" s="37">
        <v>77</v>
      </c>
      <c r="H230" s="37" t="s">
        <v>55</v>
      </c>
      <c r="I230" s="37" t="s">
        <v>125</v>
      </c>
      <c r="J230" s="34" t="s">
        <v>114</v>
      </c>
      <c r="K230" s="37" t="s">
        <v>55</v>
      </c>
      <c r="L230" s="36" t="s">
        <v>134</v>
      </c>
      <c r="M230">
        <v>229</v>
      </c>
      <c r="N230" t="s">
        <v>110</v>
      </c>
    </row>
    <row r="231" spans="1:14" ht="15.75" thickBot="1">
      <c r="A231" t="str">
        <f t="shared" si="3"/>
        <v>Šimunková Jana</v>
      </c>
      <c r="B231" s="37" t="s">
        <v>122</v>
      </c>
      <c r="C231" s="34" t="s">
        <v>110</v>
      </c>
      <c r="D231" s="35">
        <v>33669</v>
      </c>
      <c r="E231" s="37" t="s">
        <v>469</v>
      </c>
      <c r="F231" s="37" t="s">
        <v>144</v>
      </c>
      <c r="G231" s="37">
        <v>92</v>
      </c>
      <c r="H231" s="37" t="s">
        <v>96</v>
      </c>
      <c r="I231" s="37" t="s">
        <v>125</v>
      </c>
      <c r="J231" s="34" t="s">
        <v>114</v>
      </c>
      <c r="K231" s="37" t="s">
        <v>44</v>
      </c>
      <c r="L231" s="36" t="s">
        <v>134</v>
      </c>
      <c r="M231">
        <v>230</v>
      </c>
      <c r="N231" t="s">
        <v>110</v>
      </c>
    </row>
    <row r="232" spans="1:14" ht="15.75" thickBot="1">
      <c r="A232" t="str">
        <f t="shared" si="3"/>
        <v>Škanderová Jana</v>
      </c>
      <c r="B232" s="37" t="s">
        <v>131</v>
      </c>
      <c r="C232" s="34" t="s">
        <v>110</v>
      </c>
      <c r="D232" s="35">
        <v>30644</v>
      </c>
      <c r="E232" s="37" t="s">
        <v>470</v>
      </c>
      <c r="F232" s="37" t="s">
        <v>144</v>
      </c>
      <c r="G232" s="37">
        <v>83</v>
      </c>
      <c r="H232" s="37" t="s">
        <v>86</v>
      </c>
      <c r="I232" s="37" t="s">
        <v>125</v>
      </c>
      <c r="J232" s="34" t="s">
        <v>114</v>
      </c>
      <c r="K232" s="37" t="s">
        <v>86</v>
      </c>
      <c r="L232" s="36" t="s">
        <v>134</v>
      </c>
      <c r="M232">
        <v>231</v>
      </c>
      <c r="N232" t="s">
        <v>110</v>
      </c>
    </row>
    <row r="233" spans="1:14" ht="15.75" thickBot="1">
      <c r="A233" t="str">
        <f t="shared" si="3"/>
        <v>Škodová Renata</v>
      </c>
      <c r="B233" s="37" t="s">
        <v>131</v>
      </c>
      <c r="C233" s="34" t="s">
        <v>110</v>
      </c>
      <c r="D233" s="35">
        <v>29012</v>
      </c>
      <c r="E233" s="37" t="s">
        <v>471</v>
      </c>
      <c r="F233" s="37" t="s">
        <v>472</v>
      </c>
      <c r="G233" s="37">
        <v>79</v>
      </c>
      <c r="H233" s="37" t="s">
        <v>66</v>
      </c>
      <c r="I233" s="37" t="s">
        <v>125</v>
      </c>
      <c r="J233" s="34" t="s">
        <v>114</v>
      </c>
      <c r="K233" s="37" t="s">
        <v>66</v>
      </c>
      <c r="L233" s="36" t="s">
        <v>134</v>
      </c>
      <c r="M233">
        <v>232</v>
      </c>
      <c r="N233" t="s">
        <v>110</v>
      </c>
    </row>
    <row r="234" spans="1:14" ht="15.75" thickBot="1">
      <c r="A234" t="str">
        <f t="shared" si="3"/>
        <v>Škottová Monika</v>
      </c>
      <c r="B234" s="37" t="s">
        <v>122</v>
      </c>
      <c r="C234" s="34" t="s">
        <v>110</v>
      </c>
      <c r="D234" s="35">
        <v>32369</v>
      </c>
      <c r="E234" s="37" t="s">
        <v>473</v>
      </c>
      <c r="F234" s="37" t="s">
        <v>194</v>
      </c>
      <c r="G234" s="37">
        <v>88</v>
      </c>
      <c r="H234" s="37" t="s">
        <v>87</v>
      </c>
      <c r="I234" s="37" t="s">
        <v>125</v>
      </c>
      <c r="J234" s="34" t="s">
        <v>114</v>
      </c>
      <c r="K234" s="37" t="s">
        <v>58</v>
      </c>
      <c r="L234" s="36" t="s">
        <v>134</v>
      </c>
      <c r="M234">
        <v>233</v>
      </c>
      <c r="N234" t="s">
        <v>110</v>
      </c>
    </row>
    <row r="235" spans="1:14" ht="15.75" thickBot="1">
      <c r="A235" t="str">
        <f t="shared" si="3"/>
        <v>Šlúch Roman</v>
      </c>
      <c r="B235" s="37" t="s">
        <v>109</v>
      </c>
      <c r="C235" s="34" t="s">
        <v>110</v>
      </c>
      <c r="D235" s="35">
        <v>27434</v>
      </c>
      <c r="E235" s="37" t="s">
        <v>474</v>
      </c>
      <c r="F235" s="37" t="s">
        <v>127</v>
      </c>
      <c r="G235" s="37">
        <v>75</v>
      </c>
      <c r="H235" s="37" t="s">
        <v>73</v>
      </c>
      <c r="I235" s="37" t="s">
        <v>113</v>
      </c>
      <c r="J235" s="34" t="s">
        <v>114</v>
      </c>
      <c r="K235" s="37" t="s">
        <v>73</v>
      </c>
      <c r="L235" s="36" t="s">
        <v>115</v>
      </c>
      <c r="M235">
        <v>234</v>
      </c>
      <c r="N235" t="s">
        <v>110</v>
      </c>
    </row>
    <row r="236" spans="1:14" ht="15.75" thickBot="1">
      <c r="A236" t="str">
        <f t="shared" si="3"/>
        <v>Šmýkal Mário</v>
      </c>
      <c r="B236" s="37" t="s">
        <v>11</v>
      </c>
      <c r="C236" s="34" t="s">
        <v>110</v>
      </c>
      <c r="D236" s="35">
        <v>33488</v>
      </c>
      <c r="E236" s="37" t="s">
        <v>475</v>
      </c>
      <c r="F236" s="37" t="s">
        <v>462</v>
      </c>
      <c r="G236" s="37">
        <v>91</v>
      </c>
      <c r="H236" s="37" t="s">
        <v>48</v>
      </c>
      <c r="I236" s="37" t="s">
        <v>113</v>
      </c>
      <c r="J236" s="34" t="s">
        <v>114</v>
      </c>
      <c r="K236" s="37" t="s">
        <v>48</v>
      </c>
      <c r="L236" s="36" t="s">
        <v>115</v>
      </c>
      <c r="M236">
        <v>235</v>
      </c>
      <c r="N236" t="s">
        <v>110</v>
      </c>
    </row>
    <row r="237" spans="1:14" ht="15.75" thickBot="1">
      <c r="A237" t="str">
        <f t="shared" si="3"/>
        <v>Šrámek Vladimír</v>
      </c>
      <c r="B237" s="37" t="s">
        <v>109</v>
      </c>
      <c r="C237" s="34" t="s">
        <v>110</v>
      </c>
      <c r="D237" s="35">
        <v>28815</v>
      </c>
      <c r="E237" s="37" t="s">
        <v>476</v>
      </c>
      <c r="F237" s="37" t="s">
        <v>477</v>
      </c>
      <c r="G237" s="37">
        <v>78</v>
      </c>
      <c r="H237" s="37" t="s">
        <v>74</v>
      </c>
      <c r="I237" s="37" t="s">
        <v>113</v>
      </c>
      <c r="J237" s="34" t="s">
        <v>114</v>
      </c>
      <c r="K237" s="37" t="s">
        <v>74</v>
      </c>
      <c r="L237" s="36" t="s">
        <v>115</v>
      </c>
      <c r="M237">
        <v>236</v>
      </c>
      <c r="N237" t="s">
        <v>110</v>
      </c>
    </row>
    <row r="238" spans="1:14" ht="15.75" thickBot="1">
      <c r="A238" t="str">
        <f t="shared" si="3"/>
        <v>Štilla Peter</v>
      </c>
      <c r="B238" s="37" t="s">
        <v>11</v>
      </c>
      <c r="C238" s="34" t="s">
        <v>110</v>
      </c>
      <c r="D238" s="35">
        <v>32538</v>
      </c>
      <c r="E238" s="37" t="s">
        <v>478</v>
      </c>
      <c r="F238" s="37" t="s">
        <v>187</v>
      </c>
      <c r="G238" s="37">
        <v>89</v>
      </c>
      <c r="H238" s="37" t="s">
        <v>142</v>
      </c>
      <c r="I238" s="37" t="s">
        <v>113</v>
      </c>
      <c r="J238" s="34" t="s">
        <v>114</v>
      </c>
      <c r="K238" s="37" t="s">
        <v>142</v>
      </c>
      <c r="L238" s="36" t="s">
        <v>115</v>
      </c>
      <c r="M238">
        <v>237</v>
      </c>
      <c r="N238" t="s">
        <v>110</v>
      </c>
    </row>
    <row r="239" spans="1:14" ht="15.75" thickBot="1">
      <c r="A239" t="str">
        <f t="shared" si="3"/>
        <v>Švajda Gabriel</v>
      </c>
      <c r="B239" s="37" t="s">
        <v>11</v>
      </c>
      <c r="C239" s="34" t="s">
        <v>110</v>
      </c>
      <c r="D239" s="35">
        <v>31013</v>
      </c>
      <c r="E239" s="37" t="s">
        <v>479</v>
      </c>
      <c r="F239" s="37" t="s">
        <v>185</v>
      </c>
      <c r="G239" s="37">
        <v>84</v>
      </c>
      <c r="H239" s="37" t="s">
        <v>44</v>
      </c>
      <c r="I239" s="37" t="s">
        <v>113</v>
      </c>
      <c r="J239" s="34" t="s">
        <v>114</v>
      </c>
      <c r="K239" s="37" t="s">
        <v>44</v>
      </c>
      <c r="L239" s="36" t="s">
        <v>115</v>
      </c>
      <c r="M239">
        <v>238</v>
      </c>
      <c r="N239" t="s">
        <v>110</v>
      </c>
    </row>
    <row r="240" spans="1:14" ht="15.75" thickBot="1">
      <c r="A240" t="str">
        <f t="shared" si="3"/>
        <v>Švajdlenka Roman</v>
      </c>
      <c r="B240" s="37" t="s">
        <v>109</v>
      </c>
      <c r="C240" s="34" t="s">
        <v>110</v>
      </c>
      <c r="D240" s="35">
        <v>30231</v>
      </c>
      <c r="E240" s="37" t="s">
        <v>480</v>
      </c>
      <c r="F240" s="37" t="s">
        <v>127</v>
      </c>
      <c r="G240" s="37">
        <v>82</v>
      </c>
      <c r="H240" s="37" t="s">
        <v>54</v>
      </c>
      <c r="I240" s="37" t="s">
        <v>113</v>
      </c>
      <c r="J240" s="34" t="s">
        <v>114</v>
      </c>
      <c r="K240" s="37" t="s">
        <v>54</v>
      </c>
      <c r="L240" s="36" t="s">
        <v>115</v>
      </c>
      <c r="M240">
        <v>239</v>
      </c>
      <c r="N240" t="s">
        <v>110</v>
      </c>
    </row>
    <row r="241" spans="1:14" ht="15.75" thickBot="1">
      <c r="A241" t="str">
        <f t="shared" si="3"/>
        <v>Švec Matej</v>
      </c>
      <c r="B241" s="37" t="s">
        <v>11</v>
      </c>
      <c r="C241" s="34" t="s">
        <v>110</v>
      </c>
      <c r="D241" s="35">
        <v>34479</v>
      </c>
      <c r="E241" s="37" t="s">
        <v>481</v>
      </c>
      <c r="F241" s="37" t="s">
        <v>130</v>
      </c>
      <c r="G241" s="37">
        <v>94</v>
      </c>
      <c r="H241" s="37" t="s">
        <v>29</v>
      </c>
      <c r="I241" s="37" t="s">
        <v>113</v>
      </c>
      <c r="J241" s="34" t="s">
        <v>114</v>
      </c>
      <c r="K241" s="37" t="s">
        <v>29</v>
      </c>
      <c r="L241" s="36" t="s">
        <v>115</v>
      </c>
      <c r="M241">
        <v>240</v>
      </c>
      <c r="N241" t="s">
        <v>110</v>
      </c>
    </row>
    <row r="242" spans="1:14" ht="15.75" thickBot="1">
      <c r="A242" t="str">
        <f t="shared" si="3"/>
        <v>Švec Roman</v>
      </c>
      <c r="B242" s="37" t="s">
        <v>109</v>
      </c>
      <c r="C242" s="34" t="s">
        <v>110</v>
      </c>
      <c r="D242" s="35">
        <v>25013</v>
      </c>
      <c r="E242" s="37" t="s">
        <v>481</v>
      </c>
      <c r="F242" s="37" t="s">
        <v>127</v>
      </c>
      <c r="G242" s="37">
        <v>68</v>
      </c>
      <c r="H242" s="37" t="s">
        <v>29</v>
      </c>
      <c r="I242" s="37" t="s">
        <v>113</v>
      </c>
      <c r="J242" s="34" t="s">
        <v>114</v>
      </c>
      <c r="K242" s="37" t="s">
        <v>29</v>
      </c>
      <c r="L242" s="36" t="s">
        <v>115</v>
      </c>
      <c r="M242">
        <v>241</v>
      </c>
      <c r="N242" t="s">
        <v>110</v>
      </c>
    </row>
    <row r="243" spans="1:14" ht="15.75" thickBot="1">
      <c r="A243" t="str">
        <f t="shared" si="3"/>
        <v>Teixeira Pedro</v>
      </c>
      <c r="B243" s="37" t="s">
        <v>109</v>
      </c>
      <c r="C243" s="34" t="s">
        <v>110</v>
      </c>
      <c r="D243" s="35">
        <v>28567</v>
      </c>
      <c r="E243" s="37" t="s">
        <v>482</v>
      </c>
      <c r="F243" s="37" t="s">
        <v>483</v>
      </c>
      <c r="G243" s="37">
        <v>78</v>
      </c>
      <c r="H243" s="37" t="s">
        <v>28</v>
      </c>
      <c r="I243" s="37" t="s">
        <v>113</v>
      </c>
      <c r="J243" s="34" t="s">
        <v>114</v>
      </c>
      <c r="K243" s="37" t="s">
        <v>28</v>
      </c>
      <c r="L243" s="36" t="s">
        <v>115</v>
      </c>
      <c r="M243">
        <v>242</v>
      </c>
      <c r="N243" t="s">
        <v>110</v>
      </c>
    </row>
    <row r="244" spans="1:14" ht="15.75" thickBot="1">
      <c r="A244" t="str">
        <f t="shared" si="3"/>
        <v>Tešovičová Diana</v>
      </c>
      <c r="B244" s="37" t="s">
        <v>131</v>
      </c>
      <c r="C244" s="34" t="s">
        <v>110</v>
      </c>
      <c r="D244" s="35">
        <v>29886</v>
      </c>
      <c r="E244" s="37" t="s">
        <v>484</v>
      </c>
      <c r="F244" s="37" t="s">
        <v>485</v>
      </c>
      <c r="G244" s="37">
        <v>81</v>
      </c>
      <c r="H244" s="37" t="s">
        <v>225</v>
      </c>
      <c r="I244" s="37" t="s">
        <v>125</v>
      </c>
      <c r="J244" s="34" t="s">
        <v>114</v>
      </c>
      <c r="K244" s="37"/>
      <c r="L244" s="36"/>
      <c r="M244">
        <v>243</v>
      </c>
      <c r="N244" t="s">
        <v>110</v>
      </c>
    </row>
    <row r="245" spans="1:14" ht="15.75" thickBot="1">
      <c r="A245" t="str">
        <f t="shared" si="3"/>
        <v>Tomašovič Vít</v>
      </c>
      <c r="B245" s="37" t="s">
        <v>109</v>
      </c>
      <c r="C245" s="34" t="s">
        <v>110</v>
      </c>
      <c r="D245" s="35">
        <v>26680</v>
      </c>
      <c r="E245" s="37" t="s">
        <v>486</v>
      </c>
      <c r="F245" s="37" t="s">
        <v>487</v>
      </c>
      <c r="G245" s="37">
        <v>73</v>
      </c>
      <c r="H245" s="37" t="s">
        <v>66</v>
      </c>
      <c r="I245" s="37" t="s">
        <v>113</v>
      </c>
      <c r="J245" s="34" t="s">
        <v>114</v>
      </c>
      <c r="K245" s="37" t="s">
        <v>66</v>
      </c>
      <c r="L245" s="36" t="s">
        <v>115</v>
      </c>
      <c r="M245">
        <v>244</v>
      </c>
      <c r="N245" t="s">
        <v>110</v>
      </c>
    </row>
    <row r="246" spans="1:14" ht="15.75" thickBot="1">
      <c r="A246" t="str">
        <f t="shared" si="3"/>
        <v>Tomeček Radovan</v>
      </c>
      <c r="B246" s="37" t="s">
        <v>11</v>
      </c>
      <c r="C246" s="34" t="s">
        <v>110</v>
      </c>
      <c r="D246" s="35">
        <v>34658</v>
      </c>
      <c r="E246" s="37" t="s">
        <v>488</v>
      </c>
      <c r="F246" s="37" t="s">
        <v>441</v>
      </c>
      <c r="G246" s="37">
        <v>94</v>
      </c>
      <c r="H246" s="37" t="s">
        <v>46</v>
      </c>
      <c r="I246" s="37" t="s">
        <v>113</v>
      </c>
      <c r="J246" s="34" t="s">
        <v>114</v>
      </c>
      <c r="K246" s="37" t="s">
        <v>46</v>
      </c>
      <c r="L246" s="36" t="s">
        <v>115</v>
      </c>
      <c r="M246">
        <v>245</v>
      </c>
      <c r="N246" t="s">
        <v>110</v>
      </c>
    </row>
    <row r="247" spans="1:14" ht="15.75" thickBot="1">
      <c r="A247" t="str">
        <f t="shared" si="3"/>
        <v>Tóth Eduard</v>
      </c>
      <c r="B247" s="37" t="s">
        <v>109</v>
      </c>
      <c r="C247" s="34" t="s">
        <v>110</v>
      </c>
      <c r="D247" s="35">
        <v>28000</v>
      </c>
      <c r="E247" s="37" t="s">
        <v>489</v>
      </c>
      <c r="F247" s="37" t="s">
        <v>335</v>
      </c>
      <c r="G247" s="37">
        <v>76</v>
      </c>
      <c r="H247" s="37" t="s">
        <v>75</v>
      </c>
      <c r="I247" s="37" t="s">
        <v>113</v>
      </c>
      <c r="J247" s="34" t="s">
        <v>114</v>
      </c>
      <c r="K247" s="37" t="s">
        <v>75</v>
      </c>
      <c r="L247" s="36" t="s">
        <v>115</v>
      </c>
      <c r="M247">
        <v>246</v>
      </c>
      <c r="N247" t="s">
        <v>110</v>
      </c>
    </row>
    <row r="248" spans="1:14" ht="15.75" thickBot="1">
      <c r="A248" t="str">
        <f t="shared" si="3"/>
        <v>Tran Tomáš</v>
      </c>
      <c r="B248" s="37" t="s">
        <v>109</v>
      </c>
      <c r="C248" s="34" t="s">
        <v>110</v>
      </c>
      <c r="D248" s="35">
        <v>29455</v>
      </c>
      <c r="E248" s="37" t="s">
        <v>490</v>
      </c>
      <c r="F248" s="37" t="s">
        <v>283</v>
      </c>
      <c r="G248" s="37">
        <v>80</v>
      </c>
      <c r="H248" s="37" t="s">
        <v>48</v>
      </c>
      <c r="I248" s="37" t="s">
        <v>113</v>
      </c>
      <c r="J248" s="34" t="s">
        <v>114</v>
      </c>
      <c r="K248" s="37" t="s">
        <v>48</v>
      </c>
      <c r="L248" s="36" t="s">
        <v>115</v>
      </c>
      <c r="M248">
        <v>247</v>
      </c>
      <c r="N248" t="s">
        <v>110</v>
      </c>
    </row>
    <row r="249" spans="1:14" ht="15.75" thickBot="1">
      <c r="A249" t="str">
        <f t="shared" si="3"/>
        <v>Trizna Samuel</v>
      </c>
      <c r="B249" s="37" t="s">
        <v>11</v>
      </c>
      <c r="C249" s="34" t="s">
        <v>110</v>
      </c>
      <c r="D249" s="35">
        <v>34157</v>
      </c>
      <c r="E249" s="37" t="s">
        <v>491</v>
      </c>
      <c r="F249" s="37" t="s">
        <v>176</v>
      </c>
      <c r="G249" s="37">
        <v>93</v>
      </c>
      <c r="H249" s="37" t="s">
        <v>78</v>
      </c>
      <c r="I249" s="37" t="s">
        <v>113</v>
      </c>
      <c r="J249" s="34" t="s">
        <v>114</v>
      </c>
      <c r="K249" s="37"/>
      <c r="L249" s="36"/>
      <c r="M249">
        <v>248</v>
      </c>
      <c r="N249" t="s">
        <v>110</v>
      </c>
    </row>
    <row r="250" spans="1:14" ht="15.75" thickBot="1">
      <c r="A250" t="str">
        <f t="shared" si="3"/>
        <v>Tulejová Eva</v>
      </c>
      <c r="B250" s="37" t="s">
        <v>131</v>
      </c>
      <c r="C250" s="34" t="s">
        <v>110</v>
      </c>
      <c r="D250" s="35">
        <v>30080</v>
      </c>
      <c r="E250" s="37" t="s">
        <v>492</v>
      </c>
      <c r="F250" s="37" t="s">
        <v>411</v>
      </c>
      <c r="G250" s="37">
        <v>82</v>
      </c>
      <c r="H250" s="37" t="s">
        <v>40</v>
      </c>
      <c r="I250" s="37" t="s">
        <v>125</v>
      </c>
      <c r="J250" s="34" t="s">
        <v>114</v>
      </c>
      <c r="K250" s="37" t="s">
        <v>40</v>
      </c>
      <c r="L250" s="36" t="s">
        <v>134</v>
      </c>
      <c r="M250">
        <v>249</v>
      </c>
      <c r="N250" t="s">
        <v>110</v>
      </c>
    </row>
    <row r="251" spans="1:14" ht="15.75" thickBot="1">
      <c r="A251" t="str">
        <f t="shared" si="3"/>
        <v>Tvrdoň Ľubomír</v>
      </c>
      <c r="B251" s="37" t="s">
        <v>109</v>
      </c>
      <c r="C251" s="34" t="s">
        <v>110</v>
      </c>
      <c r="D251" s="35">
        <v>28737</v>
      </c>
      <c r="E251" s="37" t="s">
        <v>493</v>
      </c>
      <c r="F251" s="37" t="s">
        <v>180</v>
      </c>
      <c r="G251" s="37">
        <v>78</v>
      </c>
      <c r="H251" s="37" t="s">
        <v>29</v>
      </c>
      <c r="I251" s="37" t="s">
        <v>113</v>
      </c>
      <c r="J251" s="34" t="s">
        <v>114</v>
      </c>
      <c r="K251" s="37" t="s">
        <v>29</v>
      </c>
      <c r="L251" s="36" t="s">
        <v>115</v>
      </c>
      <c r="M251">
        <v>250</v>
      </c>
      <c r="N251" t="s">
        <v>110</v>
      </c>
    </row>
    <row r="252" spans="1:14" ht="15.75" thickBot="1">
      <c r="A252" t="str">
        <f t="shared" si="3"/>
        <v>Uhliar Martin</v>
      </c>
      <c r="B252" s="37" t="s">
        <v>109</v>
      </c>
      <c r="C252" s="34" t="s">
        <v>110</v>
      </c>
      <c r="D252" s="35">
        <v>29572</v>
      </c>
      <c r="E252" s="37" t="s">
        <v>494</v>
      </c>
      <c r="F252" s="37" t="s">
        <v>291</v>
      </c>
      <c r="G252" s="37">
        <v>80</v>
      </c>
      <c r="H252" s="37" t="s">
        <v>69</v>
      </c>
      <c r="I252" s="37" t="s">
        <v>113</v>
      </c>
      <c r="J252" s="34" t="s">
        <v>114</v>
      </c>
      <c r="K252" s="37" t="s">
        <v>69</v>
      </c>
      <c r="L252" s="36" t="s">
        <v>115</v>
      </c>
      <c r="M252">
        <v>251</v>
      </c>
      <c r="N252" t="s">
        <v>110</v>
      </c>
    </row>
    <row r="253" spans="1:14" ht="15.75" thickBot="1">
      <c r="A253" t="str">
        <f t="shared" si="3"/>
        <v>Valent Tadeáš</v>
      </c>
      <c r="B253" s="37" t="s">
        <v>135</v>
      </c>
      <c r="C253" s="34" t="s">
        <v>110</v>
      </c>
      <c r="D253" s="35">
        <v>37622</v>
      </c>
      <c r="E253" s="37" t="s">
        <v>495</v>
      </c>
      <c r="F253" s="37" t="s">
        <v>222</v>
      </c>
      <c r="G253" s="37">
        <v>3</v>
      </c>
      <c r="H253" s="37" t="s">
        <v>44</v>
      </c>
      <c r="I253" s="37" t="s">
        <v>113</v>
      </c>
      <c r="J253" s="34" t="s">
        <v>114</v>
      </c>
      <c r="K253" s="37" t="s">
        <v>44</v>
      </c>
      <c r="L253" s="34" t="s">
        <v>139</v>
      </c>
      <c r="M253">
        <v>252</v>
      </c>
      <c r="N253" t="s">
        <v>110</v>
      </c>
    </row>
    <row r="254" spans="1:14" ht="15.75" thickBot="1">
      <c r="A254" t="str">
        <f t="shared" si="3"/>
        <v>Valková Zuzana</v>
      </c>
      <c r="B254" s="37" t="s">
        <v>122</v>
      </c>
      <c r="C254" s="34" t="s">
        <v>110</v>
      </c>
      <c r="D254" s="35">
        <v>36474</v>
      </c>
      <c r="E254" s="37" t="s">
        <v>496</v>
      </c>
      <c r="F254" s="37" t="s">
        <v>156</v>
      </c>
      <c r="G254" s="37">
        <v>99</v>
      </c>
      <c r="H254" s="37" t="s">
        <v>44</v>
      </c>
      <c r="I254" s="37" t="s">
        <v>125</v>
      </c>
      <c r="J254" s="34" t="s">
        <v>114</v>
      </c>
      <c r="K254" s="37" t="s">
        <v>44</v>
      </c>
      <c r="L254" s="36" t="s">
        <v>134</v>
      </c>
      <c r="M254">
        <v>253</v>
      </c>
      <c r="N254" t="s">
        <v>110</v>
      </c>
    </row>
    <row r="255" spans="1:14" ht="15.75" thickBot="1">
      <c r="A255" t="str">
        <f t="shared" si="3"/>
        <v>Valová Silvia</v>
      </c>
      <c r="B255" s="37" t="s">
        <v>122</v>
      </c>
      <c r="C255" s="34" t="s">
        <v>110</v>
      </c>
      <c r="D255" s="35">
        <v>33467</v>
      </c>
      <c r="E255" s="37" t="s">
        <v>497</v>
      </c>
      <c r="F255" s="37" t="s">
        <v>227</v>
      </c>
      <c r="G255" s="37">
        <v>91</v>
      </c>
      <c r="H255" s="37" t="s">
        <v>93</v>
      </c>
      <c r="I255" s="37" t="s">
        <v>125</v>
      </c>
      <c r="J255" s="34" t="s">
        <v>114</v>
      </c>
      <c r="K255" s="37" t="s">
        <v>93</v>
      </c>
      <c r="L255" s="36" t="s">
        <v>134</v>
      </c>
      <c r="M255">
        <v>254</v>
      </c>
      <c r="N255" t="s">
        <v>110</v>
      </c>
    </row>
    <row r="256" spans="1:14" ht="15.75" thickBot="1">
      <c r="A256" t="str">
        <f t="shared" si="3"/>
        <v>Vargová Dagmar</v>
      </c>
      <c r="B256" s="37" t="s">
        <v>131</v>
      </c>
      <c r="C256" s="34" t="s">
        <v>110</v>
      </c>
      <c r="D256" s="35">
        <v>29631</v>
      </c>
      <c r="E256" s="37" t="s">
        <v>498</v>
      </c>
      <c r="F256" s="37" t="s">
        <v>499</v>
      </c>
      <c r="G256" s="37">
        <v>81</v>
      </c>
      <c r="H256" s="37" t="s">
        <v>39</v>
      </c>
      <c r="I256" s="37" t="s">
        <v>125</v>
      </c>
      <c r="J256" s="34" t="s">
        <v>114</v>
      </c>
      <c r="K256" s="37" t="s">
        <v>39</v>
      </c>
      <c r="L256" s="36" t="s">
        <v>134</v>
      </c>
      <c r="M256">
        <v>255</v>
      </c>
      <c r="N256" t="s">
        <v>110</v>
      </c>
    </row>
    <row r="257" spans="1:14" ht="15.75" thickBot="1">
      <c r="A257" t="str">
        <f t="shared" si="3"/>
        <v>Verbovský Matúš</v>
      </c>
      <c r="B257" s="37" t="s">
        <v>11</v>
      </c>
      <c r="C257" s="34" t="s">
        <v>110</v>
      </c>
      <c r="D257" s="35">
        <v>36038</v>
      </c>
      <c r="E257" s="37" t="s">
        <v>500</v>
      </c>
      <c r="F257" s="37" t="s">
        <v>332</v>
      </c>
      <c r="G257" s="37">
        <v>98</v>
      </c>
      <c r="H257" s="37" t="s">
        <v>45</v>
      </c>
      <c r="I257" s="37" t="s">
        <v>113</v>
      </c>
      <c r="J257" s="34" t="s">
        <v>114</v>
      </c>
      <c r="K257" s="37" t="s">
        <v>45</v>
      </c>
      <c r="L257" s="36" t="s">
        <v>115</v>
      </c>
      <c r="M257">
        <v>256</v>
      </c>
      <c r="N257" t="s">
        <v>110</v>
      </c>
    </row>
    <row r="258" spans="1:14" ht="15.75" thickBot="1">
      <c r="A258" t="str">
        <f t="shared" si="3"/>
        <v>Veróny Tomáš</v>
      </c>
      <c r="B258" s="37" t="s">
        <v>109</v>
      </c>
      <c r="C258" s="34" t="s">
        <v>110</v>
      </c>
      <c r="D258" s="35">
        <v>29780</v>
      </c>
      <c r="E258" s="37" t="s">
        <v>501</v>
      </c>
      <c r="F258" s="37" t="s">
        <v>283</v>
      </c>
      <c r="G258" s="37">
        <v>81</v>
      </c>
      <c r="H258" s="37" t="s">
        <v>74</v>
      </c>
      <c r="I258" s="37" t="s">
        <v>113</v>
      </c>
      <c r="J258" s="34" t="s">
        <v>114</v>
      </c>
      <c r="K258" s="37" t="s">
        <v>74</v>
      </c>
      <c r="L258" s="36" t="s">
        <v>115</v>
      </c>
      <c r="M258">
        <v>257</v>
      </c>
      <c r="N258" t="s">
        <v>110</v>
      </c>
    </row>
    <row r="259" spans="1:14" ht="15.75" thickBot="1">
      <c r="A259" t="str">
        <f t="shared" ref="A259:A279" si="4">CONCATENATE(E259," ",F259)</f>
        <v>Vetrák Ján</v>
      </c>
      <c r="B259" s="37" t="s">
        <v>109</v>
      </c>
      <c r="C259" s="34" t="s">
        <v>110</v>
      </c>
      <c r="D259" s="35">
        <v>28434</v>
      </c>
      <c r="E259" s="37" t="s">
        <v>502</v>
      </c>
      <c r="F259" s="37" t="s">
        <v>182</v>
      </c>
      <c r="G259" s="37">
        <v>77</v>
      </c>
      <c r="H259" s="37" t="s">
        <v>203</v>
      </c>
      <c r="I259" s="37" t="s">
        <v>113</v>
      </c>
      <c r="J259" s="34" t="s">
        <v>114</v>
      </c>
      <c r="K259" s="37" t="s">
        <v>203</v>
      </c>
      <c r="L259" s="36" t="s">
        <v>115</v>
      </c>
      <c r="M259">
        <v>258</v>
      </c>
      <c r="N259" t="s">
        <v>110</v>
      </c>
    </row>
    <row r="260" spans="1:14" ht="15.75" thickBot="1">
      <c r="A260" t="str">
        <f t="shared" si="4"/>
        <v>Vidlička Marek</v>
      </c>
      <c r="B260" s="37" t="s">
        <v>109</v>
      </c>
      <c r="C260" s="34" t="s">
        <v>110</v>
      </c>
      <c r="D260" s="35">
        <v>29903</v>
      </c>
      <c r="E260" s="37" t="s">
        <v>503</v>
      </c>
      <c r="F260" s="37" t="s">
        <v>258</v>
      </c>
      <c r="G260" s="37">
        <v>81</v>
      </c>
      <c r="H260" s="37" t="s">
        <v>57</v>
      </c>
      <c r="I260" s="37" t="s">
        <v>113</v>
      </c>
      <c r="J260" s="34" t="s">
        <v>114</v>
      </c>
      <c r="K260" s="37" t="s">
        <v>57</v>
      </c>
      <c r="L260" s="36" t="s">
        <v>115</v>
      </c>
      <c r="M260">
        <v>259</v>
      </c>
      <c r="N260" t="s">
        <v>110</v>
      </c>
    </row>
    <row r="261" spans="1:14" ht="15.75" thickBot="1">
      <c r="A261" t="str">
        <f t="shared" si="4"/>
        <v>Vitek Jakub</v>
      </c>
      <c r="B261" s="37" t="s">
        <v>11</v>
      </c>
      <c r="C261" s="34" t="s">
        <v>110</v>
      </c>
      <c r="D261" s="35">
        <v>33994</v>
      </c>
      <c r="E261" s="37" t="s">
        <v>504</v>
      </c>
      <c r="F261" s="37" t="s">
        <v>323</v>
      </c>
      <c r="G261" s="37">
        <v>93</v>
      </c>
      <c r="H261" s="37" t="s">
        <v>49</v>
      </c>
      <c r="I261" s="37" t="s">
        <v>113</v>
      </c>
      <c r="J261" s="34" t="s">
        <v>114</v>
      </c>
      <c r="K261" s="37" t="s">
        <v>49</v>
      </c>
      <c r="L261" s="36" t="s">
        <v>115</v>
      </c>
      <c r="M261">
        <v>260</v>
      </c>
      <c r="N261" t="s">
        <v>110</v>
      </c>
    </row>
    <row r="262" spans="1:14" ht="15.75" thickBot="1">
      <c r="A262" t="str">
        <f t="shared" si="4"/>
        <v>Vlasatý Vladimír</v>
      </c>
      <c r="B262" s="37" t="s">
        <v>109</v>
      </c>
      <c r="C262" s="34" t="s">
        <v>110</v>
      </c>
      <c r="D262" s="35">
        <v>22741</v>
      </c>
      <c r="E262" s="37" t="s">
        <v>505</v>
      </c>
      <c r="F262" s="37" t="s">
        <v>477</v>
      </c>
      <c r="G262" s="37">
        <v>62</v>
      </c>
      <c r="H262" s="37" t="s">
        <v>63</v>
      </c>
      <c r="I262" s="37" t="s">
        <v>113</v>
      </c>
      <c r="J262" s="34" t="s">
        <v>114</v>
      </c>
      <c r="K262" s="37" t="s">
        <v>63</v>
      </c>
      <c r="L262" s="36" t="s">
        <v>115</v>
      </c>
      <c r="M262">
        <v>261</v>
      </c>
      <c r="N262" t="s">
        <v>110</v>
      </c>
    </row>
    <row r="263" spans="1:14" ht="15.75" thickBot="1">
      <c r="A263" t="str">
        <f t="shared" si="4"/>
        <v>Vorková Daniela</v>
      </c>
      <c r="B263" s="37" t="s">
        <v>122</v>
      </c>
      <c r="C263" s="34" t="s">
        <v>110</v>
      </c>
      <c r="D263" s="35">
        <v>36487</v>
      </c>
      <c r="E263" s="37" t="s">
        <v>506</v>
      </c>
      <c r="F263" s="37" t="s">
        <v>301</v>
      </c>
      <c r="G263" s="37">
        <v>99</v>
      </c>
      <c r="H263" s="37" t="s">
        <v>52</v>
      </c>
      <c r="I263" s="37" t="s">
        <v>125</v>
      </c>
      <c r="J263" s="34" t="s">
        <v>114</v>
      </c>
      <c r="K263" s="37" t="s">
        <v>52</v>
      </c>
      <c r="L263" s="36" t="s">
        <v>134</v>
      </c>
      <c r="M263">
        <v>262</v>
      </c>
      <c r="N263" t="s">
        <v>110</v>
      </c>
    </row>
    <row r="264" spans="1:14" ht="15.75" thickBot="1">
      <c r="A264" t="str">
        <f t="shared" si="4"/>
        <v>Vrábel Michal</v>
      </c>
      <c r="B264" s="37" t="s">
        <v>11</v>
      </c>
      <c r="C264" s="34" t="s">
        <v>110</v>
      </c>
      <c r="D264" s="35">
        <v>31225</v>
      </c>
      <c r="E264" s="37" t="s">
        <v>507</v>
      </c>
      <c r="F264" s="37" t="s">
        <v>178</v>
      </c>
      <c r="G264" s="37">
        <v>85</v>
      </c>
      <c r="H264" s="37" t="s">
        <v>37</v>
      </c>
      <c r="I264" s="37" t="s">
        <v>113</v>
      </c>
      <c r="J264" s="34" t="s">
        <v>114</v>
      </c>
      <c r="K264" s="37" t="s">
        <v>37</v>
      </c>
      <c r="L264" s="36" t="s">
        <v>115</v>
      </c>
      <c r="M264">
        <v>263</v>
      </c>
      <c r="N264" t="s">
        <v>110</v>
      </c>
    </row>
    <row r="265" spans="1:14" ht="15.75" thickBot="1">
      <c r="A265" t="str">
        <f t="shared" si="4"/>
        <v>Vrždiak Michal</v>
      </c>
      <c r="B265" s="37" t="s">
        <v>109</v>
      </c>
      <c r="C265" s="34" t="s">
        <v>110</v>
      </c>
      <c r="D265" s="35">
        <v>28898</v>
      </c>
      <c r="E265" s="37" t="s">
        <v>508</v>
      </c>
      <c r="F265" s="37" t="s">
        <v>178</v>
      </c>
      <c r="G265" s="37">
        <v>79</v>
      </c>
      <c r="H265" s="37" t="s">
        <v>30</v>
      </c>
      <c r="I265" s="37" t="s">
        <v>113</v>
      </c>
      <c r="J265" s="34" t="s">
        <v>114</v>
      </c>
      <c r="K265" s="37" t="s">
        <v>30</v>
      </c>
      <c r="L265" s="36" t="s">
        <v>115</v>
      </c>
      <c r="M265">
        <v>264</v>
      </c>
      <c r="N265" t="s">
        <v>110</v>
      </c>
    </row>
    <row r="266" spans="1:14" ht="15.75" thickBot="1">
      <c r="A266" t="str">
        <f t="shared" si="4"/>
        <v>Vyšňovský Patrik</v>
      </c>
      <c r="B266" s="37" t="s">
        <v>11</v>
      </c>
      <c r="C266" s="34" t="s">
        <v>110</v>
      </c>
      <c r="D266" s="35">
        <v>33444</v>
      </c>
      <c r="E266" s="37" t="s">
        <v>509</v>
      </c>
      <c r="F266" s="37" t="s">
        <v>120</v>
      </c>
      <c r="G266" s="37">
        <v>91</v>
      </c>
      <c r="H266" s="37" t="s">
        <v>71</v>
      </c>
      <c r="I266" s="37" t="s">
        <v>113</v>
      </c>
      <c r="J266" s="34" t="s">
        <v>114</v>
      </c>
      <c r="K266" s="37" t="s">
        <v>71</v>
      </c>
      <c r="L266" s="36" t="s">
        <v>115</v>
      </c>
      <c r="M266">
        <v>265</v>
      </c>
      <c r="N266" t="s">
        <v>110</v>
      </c>
    </row>
    <row r="267" spans="1:14" ht="15.75" thickBot="1">
      <c r="A267" t="str">
        <f t="shared" si="4"/>
        <v>Wahlandt Peter</v>
      </c>
      <c r="B267" s="37" t="s">
        <v>11</v>
      </c>
      <c r="C267" s="34" t="s">
        <v>110</v>
      </c>
      <c r="D267" s="35">
        <v>32641</v>
      </c>
      <c r="E267" s="37" t="s">
        <v>510</v>
      </c>
      <c r="F267" s="37" t="s">
        <v>187</v>
      </c>
      <c r="G267" s="37">
        <v>89</v>
      </c>
      <c r="H267" s="37" t="s">
        <v>74</v>
      </c>
      <c r="I267" s="37" t="s">
        <v>113</v>
      </c>
      <c r="J267" s="34" t="s">
        <v>114</v>
      </c>
      <c r="K267" s="37" t="s">
        <v>74</v>
      </c>
      <c r="L267" s="36" t="s">
        <v>115</v>
      </c>
      <c r="M267">
        <v>266</v>
      </c>
      <c r="N267" t="s">
        <v>110</v>
      </c>
    </row>
    <row r="268" spans="1:14" ht="15.75" thickBot="1">
      <c r="A268" t="str">
        <f t="shared" si="4"/>
        <v>Wahlandt Šimon</v>
      </c>
      <c r="B268" s="37" t="s">
        <v>11</v>
      </c>
      <c r="C268" s="34" t="s">
        <v>110</v>
      </c>
      <c r="D268" s="35">
        <v>33951</v>
      </c>
      <c r="E268" s="37" t="s">
        <v>510</v>
      </c>
      <c r="F268" s="37" t="s">
        <v>511</v>
      </c>
      <c r="G268" s="37">
        <v>92</v>
      </c>
      <c r="H268" s="37" t="s">
        <v>512</v>
      </c>
      <c r="I268" s="37" t="s">
        <v>113</v>
      </c>
      <c r="J268" s="34" t="s">
        <v>114</v>
      </c>
      <c r="K268" s="37" t="s">
        <v>512</v>
      </c>
      <c r="L268" s="36" t="s">
        <v>115</v>
      </c>
      <c r="M268">
        <v>267</v>
      </c>
      <c r="N268" t="s">
        <v>110</v>
      </c>
    </row>
    <row r="269" spans="1:14" ht="15.75" thickBot="1">
      <c r="A269" t="str">
        <f t="shared" si="4"/>
        <v>Weichpart Henrich</v>
      </c>
      <c r="B269" s="37" t="s">
        <v>109</v>
      </c>
      <c r="C269" s="34" t="s">
        <v>110</v>
      </c>
      <c r="D269" s="35">
        <v>28825</v>
      </c>
      <c r="E269" s="37" t="s">
        <v>513</v>
      </c>
      <c r="F269" s="37" t="s">
        <v>253</v>
      </c>
      <c r="G269" s="37">
        <v>78</v>
      </c>
      <c r="H269" s="37" t="s">
        <v>42</v>
      </c>
      <c r="I269" s="37" t="s">
        <v>113</v>
      </c>
      <c r="J269" s="34" t="s">
        <v>114</v>
      </c>
      <c r="K269" s="37" t="s">
        <v>42</v>
      </c>
      <c r="L269" s="36" t="s">
        <v>115</v>
      </c>
      <c r="M269">
        <v>268</v>
      </c>
      <c r="N269" t="s">
        <v>110</v>
      </c>
    </row>
    <row r="270" spans="1:14" ht="15.75" thickBot="1">
      <c r="A270" t="str">
        <f t="shared" si="4"/>
        <v>Záhorec Lukáš</v>
      </c>
      <c r="B270" s="37" t="s">
        <v>11</v>
      </c>
      <c r="C270" s="34" t="s">
        <v>110</v>
      </c>
      <c r="D270" s="35">
        <v>31515</v>
      </c>
      <c r="E270" s="37" t="s">
        <v>514</v>
      </c>
      <c r="F270" s="37" t="s">
        <v>206</v>
      </c>
      <c r="G270" s="37">
        <v>86</v>
      </c>
      <c r="H270" s="37" t="s">
        <v>55</v>
      </c>
      <c r="I270" s="37" t="s">
        <v>113</v>
      </c>
      <c r="J270" s="34" t="s">
        <v>114</v>
      </c>
      <c r="K270" s="37" t="s">
        <v>55</v>
      </c>
      <c r="L270" s="36" t="s">
        <v>115</v>
      </c>
      <c r="M270">
        <v>269</v>
      </c>
      <c r="N270" t="s">
        <v>110</v>
      </c>
    </row>
    <row r="271" spans="1:14" ht="15.75" thickBot="1">
      <c r="A271" t="str">
        <f t="shared" si="4"/>
        <v>Zajac Tomáš</v>
      </c>
      <c r="B271" s="37" t="s">
        <v>109</v>
      </c>
      <c r="C271" s="34" t="s">
        <v>110</v>
      </c>
      <c r="D271" s="35">
        <v>25403</v>
      </c>
      <c r="E271" s="37" t="s">
        <v>515</v>
      </c>
      <c r="F271" s="37" t="s">
        <v>283</v>
      </c>
      <c r="G271" s="37">
        <v>69</v>
      </c>
      <c r="H271" s="37" t="s">
        <v>75</v>
      </c>
      <c r="I271" s="37" t="s">
        <v>113</v>
      </c>
      <c r="J271" s="34" t="s">
        <v>114</v>
      </c>
      <c r="K271" s="37" t="s">
        <v>75</v>
      </c>
      <c r="L271" s="36" t="s">
        <v>115</v>
      </c>
      <c r="M271">
        <v>270</v>
      </c>
      <c r="N271" t="s">
        <v>110</v>
      </c>
    </row>
    <row r="272" spans="1:14" ht="15.75" thickBot="1">
      <c r="A272" t="str">
        <f t="shared" si="4"/>
        <v>Zajíčková Soňa</v>
      </c>
      <c r="B272" s="37" t="s">
        <v>122</v>
      </c>
      <c r="C272" s="34" t="s">
        <v>110</v>
      </c>
      <c r="D272" s="35">
        <v>32387</v>
      </c>
      <c r="E272" s="37" t="s">
        <v>516</v>
      </c>
      <c r="F272" s="37" t="s">
        <v>243</v>
      </c>
      <c r="G272" s="37">
        <v>88</v>
      </c>
      <c r="H272" s="37" t="s">
        <v>83</v>
      </c>
      <c r="I272" s="37" t="s">
        <v>125</v>
      </c>
      <c r="J272" s="34" t="s">
        <v>114</v>
      </c>
      <c r="K272" s="37" t="s">
        <v>83</v>
      </c>
      <c r="L272" s="36" t="s">
        <v>134</v>
      </c>
      <c r="M272">
        <v>271</v>
      </c>
      <c r="N272" t="s">
        <v>110</v>
      </c>
    </row>
    <row r="273" spans="1:14" ht="15.75" thickBot="1">
      <c r="A273" t="str">
        <f t="shared" si="4"/>
        <v>Zalubil Zdenko</v>
      </c>
      <c r="B273" s="37" t="s">
        <v>109</v>
      </c>
      <c r="C273" s="34" t="s">
        <v>110</v>
      </c>
      <c r="D273" s="35">
        <v>30937</v>
      </c>
      <c r="E273" s="37" t="s">
        <v>517</v>
      </c>
      <c r="F273" s="37" t="s">
        <v>518</v>
      </c>
      <c r="G273" s="37">
        <v>84</v>
      </c>
      <c r="H273" s="37" t="s">
        <v>64</v>
      </c>
      <c r="I273" s="37" t="s">
        <v>113</v>
      </c>
      <c r="J273" s="34" t="s">
        <v>114</v>
      </c>
      <c r="K273" s="37" t="s">
        <v>64</v>
      </c>
      <c r="L273" s="36" t="s">
        <v>115</v>
      </c>
      <c r="M273">
        <v>272</v>
      </c>
      <c r="N273" t="s">
        <v>110</v>
      </c>
    </row>
    <row r="274" spans="1:14" ht="15.75" thickBot="1">
      <c r="A274" t="str">
        <f t="shared" si="4"/>
        <v>Zaťko Dominik</v>
      </c>
      <c r="B274" s="37" t="s">
        <v>11</v>
      </c>
      <c r="C274" s="34" t="s">
        <v>110</v>
      </c>
      <c r="D274" s="35">
        <v>34287</v>
      </c>
      <c r="E274" s="37" t="s">
        <v>519</v>
      </c>
      <c r="F274" s="37" t="s">
        <v>520</v>
      </c>
      <c r="G274" s="37">
        <v>93</v>
      </c>
      <c r="H274" s="37" t="s">
        <v>70</v>
      </c>
      <c r="I274" s="37" t="s">
        <v>113</v>
      </c>
      <c r="J274" s="34" t="s">
        <v>114</v>
      </c>
      <c r="K274" s="37" t="s">
        <v>70</v>
      </c>
      <c r="L274" s="36" t="s">
        <v>115</v>
      </c>
      <c r="M274">
        <v>273</v>
      </c>
      <c r="N274" t="s">
        <v>110</v>
      </c>
    </row>
    <row r="275" spans="1:14" ht="15.75" thickBot="1">
      <c r="A275" t="str">
        <f t="shared" si="4"/>
        <v>Zemaníková Denisa</v>
      </c>
      <c r="B275" s="37" t="s">
        <v>122</v>
      </c>
      <c r="C275" s="34" t="s">
        <v>110</v>
      </c>
      <c r="D275" s="35">
        <v>35104</v>
      </c>
      <c r="E275" s="37" t="s">
        <v>521</v>
      </c>
      <c r="F275" s="37" t="s">
        <v>238</v>
      </c>
      <c r="G275" s="37">
        <v>96</v>
      </c>
      <c r="H275" s="37" t="s">
        <v>52</v>
      </c>
      <c r="I275" s="37" t="s">
        <v>125</v>
      </c>
      <c r="J275" s="34" t="s">
        <v>114</v>
      </c>
      <c r="K275" s="37" t="s">
        <v>52</v>
      </c>
      <c r="L275" s="36" t="s">
        <v>134</v>
      </c>
      <c r="M275">
        <v>274</v>
      </c>
      <c r="N275" t="s">
        <v>110</v>
      </c>
    </row>
    <row r="276" spans="1:14" ht="15.75" thickBot="1">
      <c r="A276" t="str">
        <f t="shared" si="4"/>
        <v>Zubo Daniel</v>
      </c>
      <c r="B276" s="37" t="s">
        <v>109</v>
      </c>
      <c r="C276" s="34" t="s">
        <v>110</v>
      </c>
      <c r="D276" s="35">
        <v>25385</v>
      </c>
      <c r="E276" s="37" t="s">
        <v>522</v>
      </c>
      <c r="F276" s="37" t="s">
        <v>523</v>
      </c>
      <c r="G276" s="37">
        <v>69</v>
      </c>
      <c r="H276" s="37" t="s">
        <v>63</v>
      </c>
      <c r="I276" s="37" t="s">
        <v>113</v>
      </c>
      <c r="J276" s="34" t="s">
        <v>114</v>
      </c>
      <c r="K276" s="37" t="s">
        <v>63</v>
      </c>
      <c r="L276" s="36" t="s">
        <v>115</v>
      </c>
      <c r="M276">
        <v>275</v>
      </c>
      <c r="N276" t="s">
        <v>110</v>
      </c>
    </row>
    <row r="277" spans="1:14" ht="15.75" thickBot="1">
      <c r="A277" t="str">
        <f t="shared" si="4"/>
        <v>Žáčik Peter</v>
      </c>
      <c r="B277" s="37" t="s">
        <v>11</v>
      </c>
      <c r="C277" s="34" t="s">
        <v>110</v>
      </c>
      <c r="D277" s="35">
        <v>36425</v>
      </c>
      <c r="E277" s="37" t="s">
        <v>524</v>
      </c>
      <c r="F277" s="37" t="s">
        <v>187</v>
      </c>
      <c r="G277" s="37">
        <v>99</v>
      </c>
      <c r="H277" s="37" t="s">
        <v>81</v>
      </c>
      <c r="I277" s="37" t="s">
        <v>113</v>
      </c>
      <c r="J277" s="34" t="s">
        <v>114</v>
      </c>
      <c r="K277" s="37"/>
      <c r="L277" s="36"/>
      <c r="M277">
        <v>276</v>
      </c>
      <c r="N277" t="s">
        <v>110</v>
      </c>
    </row>
    <row r="278" spans="1:14" ht="15.75" thickBot="1">
      <c r="A278" t="str">
        <f t="shared" si="4"/>
        <v>Žigo Dávid</v>
      </c>
      <c r="B278" s="37" t="s">
        <v>11</v>
      </c>
      <c r="C278" s="34" t="s">
        <v>110</v>
      </c>
      <c r="D278" s="35">
        <v>36026</v>
      </c>
      <c r="E278" s="37" t="s">
        <v>525</v>
      </c>
      <c r="F278" s="37" t="s">
        <v>260</v>
      </c>
      <c r="G278" s="37">
        <v>98</v>
      </c>
      <c r="H278" s="37" t="s">
        <v>225</v>
      </c>
      <c r="I278" s="37" t="s">
        <v>113</v>
      </c>
      <c r="J278" s="34" t="s">
        <v>114</v>
      </c>
      <c r="K278" s="37" t="s">
        <v>225</v>
      </c>
      <c r="L278" s="36" t="s">
        <v>115</v>
      </c>
      <c r="M278">
        <v>277</v>
      </c>
      <c r="N278" t="s">
        <v>110</v>
      </c>
    </row>
    <row r="279" spans="1:14" ht="15.75" thickBot="1">
      <c r="A279" t="str">
        <f t="shared" si="4"/>
        <v>Žilková Michaela</v>
      </c>
      <c r="B279" s="39" t="s">
        <v>131</v>
      </c>
      <c r="C279" s="34" t="s">
        <v>110</v>
      </c>
      <c r="D279" s="35">
        <v>26571</v>
      </c>
      <c r="E279" s="39" t="s">
        <v>526</v>
      </c>
      <c r="F279" s="39" t="s">
        <v>527</v>
      </c>
      <c r="G279" s="39">
        <v>72</v>
      </c>
      <c r="H279" s="39" t="s">
        <v>63</v>
      </c>
      <c r="I279" s="37" t="s">
        <v>125</v>
      </c>
      <c r="J279" s="34" t="s">
        <v>114</v>
      </c>
      <c r="K279" s="39" t="s">
        <v>63</v>
      </c>
      <c r="L279" s="36" t="s">
        <v>134</v>
      </c>
      <c r="M279">
        <v>278</v>
      </c>
      <c r="N279" t="s">
        <v>110</v>
      </c>
    </row>
    <row r="280" spans="1:14" ht="15.75" thickTop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vypocet</vt:lpstr>
      <vt:lpstr>koeficient</vt:lpstr>
      <vt:lpstr>Hárok3</vt:lpstr>
      <vt:lpstr>Hárok1</vt:lpstr>
      <vt:lpstr>Hárok3!Oblasť_tlače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VOS</cp:lastModifiedBy>
  <cp:lastPrinted>2020-08-08T12:54:08Z</cp:lastPrinted>
  <dcterms:created xsi:type="dcterms:W3CDTF">2006-10-02T04:59:59Z</dcterms:created>
  <dcterms:modified xsi:type="dcterms:W3CDTF">2020-08-09T12:20:45Z</dcterms:modified>
</cp:coreProperties>
</file>